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7080" tabRatio="598" firstSheet="8" activeTab="14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2次イ" sheetId="11" r:id="rId11"/>
    <sheet name="2次ロ" sheetId="12" r:id="rId12"/>
    <sheet name="2次ハ" sheetId="13" r:id="rId13"/>
    <sheet name="2次二" sheetId="14" r:id="rId14"/>
    <sheet name="3次J1" sheetId="15" r:id="rId15"/>
    <sheet name="3次J2" sheetId="16" r:id="rId16"/>
    <sheet name="２次予選（イ組・ロ組）" sheetId="17" state="hidden" r:id="rId17"/>
    <sheet name="２次予選（ハ組・ニ組）" sheetId="18" state="hidden" r:id="rId18"/>
  </sheets>
  <definedNames>
    <definedName name="Excel_BuiltIn_Print_Area_1">"$#REF!.$B$1:$BM$61"</definedName>
    <definedName name="J" localSheetId="9">'J'!$B$10</definedName>
    <definedName name="_xlnm.Print_Area" localSheetId="10">'2次イ'!$A$1:$AL$34</definedName>
    <definedName name="_xlnm.Print_Area" localSheetId="12">'2次ハ'!$A$1:$AO$35</definedName>
    <definedName name="_xlnm.Print_Area" localSheetId="11">'2次ロ'!$A$1:$AL$34</definedName>
    <definedName name="_xlnm.Print_Area" localSheetId="13">'2次二'!$A$1:$AO$41</definedName>
    <definedName name="_xlnm.Print_Area" localSheetId="14">'3次J1'!$A$1:$AI$26</definedName>
    <definedName name="_xlnm.Print_Area" localSheetId="15">'3次J2'!$A$1:$AI$26</definedName>
    <definedName name="_xlnm.Print_Area" localSheetId="0">'A'!$A$1:$AI$26</definedName>
    <definedName name="_xlnm.Print_Area" localSheetId="1">'B'!$A$1:$AI$26</definedName>
    <definedName name="_xlnm.Print_Area" localSheetId="2">'C'!$A$1:$AI$26</definedName>
    <definedName name="_xlnm.Print_Area" localSheetId="3">'D'!$A$1:$AI$26</definedName>
    <definedName name="_xlnm.Print_Area" localSheetId="4">'E'!$A$1:$AI$23</definedName>
    <definedName name="_xlnm.Print_Area" localSheetId="5">'F'!$A$1:$AI$23</definedName>
    <definedName name="_xlnm.Print_Area" localSheetId="6">'G'!$A$1:$AI$23</definedName>
    <definedName name="_xlnm.Print_Area" localSheetId="7">'H'!$A$1:$AI$23</definedName>
    <definedName name="_xlnm.Print_Area" localSheetId="8">'I'!$A$1:$AI$23</definedName>
    <definedName name="_xlnm.Print_Area" localSheetId="9">'J'!$A$1:$AI$23</definedName>
    <definedName name="会場責任">#REF!</definedName>
    <definedName name="会場責任用">#REF!</definedName>
  </definedNames>
  <calcPr calcMode="manual" fullCalcOnLoad="1"/>
</workbook>
</file>

<file path=xl/sharedStrings.xml><?xml version="1.0" encoding="utf-8"?>
<sst xmlns="http://schemas.openxmlformats.org/spreadsheetml/2006/main" count="1203" uniqueCount="245">
  <si>
    <t>主審</t>
  </si>
  <si>
    <t>第40回木下杯少年サッカー大会湖東ブロック予選実施要領</t>
  </si>
  <si>
    <t>日刊スポーツ杯　第２３回関西少年サッカー大会　滋賀県大会</t>
  </si>
  <si>
    <t>第１回JAバンク滋賀杯　新人戦少年サッカー大会</t>
  </si>
  <si>
    <t>－</t>
  </si>
  <si>
    <t>補審</t>
  </si>
  <si>
    <t>対戦</t>
  </si>
  <si>
    <t>時間</t>
  </si>
  <si>
    <t>会場準備</t>
  </si>
  <si>
    <t>会場/会場責任</t>
  </si>
  <si>
    <t>第１日目</t>
  </si>
  <si>
    <t>★</t>
  </si>
  <si>
    <t>順位</t>
  </si>
  <si>
    <t>得失差</t>
  </si>
  <si>
    <t>失点</t>
  </si>
  <si>
    <t>得点</t>
  </si>
  <si>
    <t>勝点</t>
  </si>
  <si>
    <t>★印はシードチーム</t>
  </si>
  <si>
    <t>④ＰＫ戦は改めて８名のメンバーを選出して行う。</t>
  </si>
  <si>
    <t>勝ち点が同じ場合には、①得失点差、②総得点、③直接対決、④ＰＫ戦（３人制）の順により決定する。</t>
  </si>
  <si>
    <t>（３）</t>
  </si>
  <si>
    <t>（２）</t>
  </si>
  <si>
    <t>会場後始末（グラウンド整備とトイレ掃除）は最終試合の両チームで行って下さい。（会場責任チームも協力の事）</t>
  </si>
  <si>
    <t>（１）</t>
  </si>
  <si>
    <t>グループ)</t>
  </si>
  <si>
    <t>（</t>
  </si>
  <si>
    <t>一次予選</t>
  </si>
  <si>
    <t>プライマリー</t>
  </si>
  <si>
    <t>蒲生</t>
  </si>
  <si>
    <t>PREDU</t>
  </si>
  <si>
    <t>野洲A</t>
  </si>
  <si>
    <t>上位2チームが２次予選進出</t>
  </si>
  <si>
    <t>10月16日（日）</t>
  </si>
  <si>
    <t>プライマリー、蒲生、PREDU、野洲A</t>
  </si>
  <si>
    <t>蒲生運動公園／プライマリー</t>
  </si>
  <si>
    <t>A</t>
  </si>
  <si>
    <t>B</t>
  </si>
  <si>
    <t>湖東</t>
  </si>
  <si>
    <t>安土</t>
  </si>
  <si>
    <t>竜王</t>
  </si>
  <si>
    <t>彦根B</t>
  </si>
  <si>
    <t>ひばり公園／湖東</t>
  </si>
  <si>
    <t>C</t>
  </si>
  <si>
    <t>馬淵</t>
  </si>
  <si>
    <t>篠原</t>
  </si>
  <si>
    <t>豊栄</t>
  </si>
  <si>
    <t>玉園</t>
  </si>
  <si>
    <t>馬淵、篠原、豊栄、玉園</t>
  </si>
  <si>
    <t>馬淵小／馬淵</t>
  </si>
  <si>
    <t>野洲B</t>
  </si>
  <si>
    <t>旭森</t>
  </si>
  <si>
    <t>永源寺</t>
  </si>
  <si>
    <t>北里</t>
  </si>
  <si>
    <t>D</t>
  </si>
  <si>
    <t>北里小／野洲B</t>
  </si>
  <si>
    <t>野洲B、旭森、永源寺、北里</t>
  </si>
  <si>
    <t>10月29日（土）</t>
  </si>
  <si>
    <t>愛知A</t>
  </si>
  <si>
    <t>八日市</t>
  </si>
  <si>
    <t>金田</t>
  </si>
  <si>
    <t>E</t>
  </si>
  <si>
    <t>秦荘G／愛知A</t>
  </si>
  <si>
    <t>愛知A、八日市、金田</t>
  </si>
  <si>
    <t>五個荘</t>
  </si>
  <si>
    <t>北野A</t>
  </si>
  <si>
    <t>多賀</t>
  </si>
  <si>
    <t>F</t>
  </si>
  <si>
    <t>荒神山D／五個荘</t>
  </si>
  <si>
    <t>五個荘、北野A、多賀</t>
  </si>
  <si>
    <t>10月15日（土）</t>
  </si>
  <si>
    <t>八幡</t>
  </si>
  <si>
    <t>中主</t>
  </si>
  <si>
    <t>彦根A</t>
  </si>
  <si>
    <t>11月5日（土）</t>
  </si>
  <si>
    <t>八幡小／八幡</t>
  </si>
  <si>
    <t>八幡、中主、彦根A</t>
  </si>
  <si>
    <t>G</t>
  </si>
  <si>
    <t>H</t>
  </si>
  <si>
    <t>日野</t>
  </si>
  <si>
    <t>愛知B</t>
  </si>
  <si>
    <t>能登川</t>
  </si>
  <si>
    <t>10月8日（土）</t>
  </si>
  <si>
    <t>秦荘G／日野</t>
  </si>
  <si>
    <t>日野、愛知B、能登川</t>
  </si>
  <si>
    <t>亀山</t>
  </si>
  <si>
    <t>八日市北</t>
  </si>
  <si>
    <t>北野B</t>
  </si>
  <si>
    <t>亀山、八日市北、北野B</t>
  </si>
  <si>
    <t>荒神山A／亀山</t>
  </si>
  <si>
    <t>10月10日（月・祝）</t>
  </si>
  <si>
    <t>I</t>
  </si>
  <si>
    <t>ジュニオール</t>
  </si>
  <si>
    <t>金城</t>
  </si>
  <si>
    <t>桐原東</t>
  </si>
  <si>
    <t>おくのの運動公園／ジュニオール</t>
  </si>
  <si>
    <t>ジュニオール、金城、桐原東</t>
  </si>
  <si>
    <t>J</t>
  </si>
  <si>
    <t>Ｅ</t>
  </si>
  <si>
    <t>①</t>
  </si>
  <si>
    <t>Ｄ</t>
  </si>
  <si>
    <t>③</t>
  </si>
  <si>
    <t>Ｃ</t>
  </si>
  <si>
    <t>④</t>
  </si>
  <si>
    <t>Ｂ</t>
  </si>
  <si>
    <t>⑤</t>
  </si>
  <si>
    <t>②</t>
  </si>
  <si>
    <t>Ａ</t>
  </si>
  <si>
    <t>５チームの対戦組合せ表</t>
  </si>
  <si>
    <t>補助審</t>
  </si>
  <si>
    <t>対　戦</t>
  </si>
  <si>
    <t>第２日目</t>
  </si>
  <si>
    <t>第１日目</t>
  </si>
  <si>
    <t>・グループ</t>
  </si>
  <si>
    <t>対戦カード</t>
  </si>
  <si>
    <t>☆会場責任チーム（上から１日目、２日目）</t>
  </si>
  <si>
    <t>☆</t>
  </si>
  <si>
    <t>☆</t>
  </si>
  <si>
    <t>勝点</t>
  </si>
  <si>
    <t>ロ</t>
  </si>
  <si>
    <t>イ</t>
  </si>
  <si>
    <t>会 場</t>
  </si>
  <si>
    <t>次の通り</t>
  </si>
  <si>
    <t>(5)ｸﾞﾙｰﾌﾟ分け</t>
  </si>
  <si>
    <t>※イ～ニ組の会場は二次予選進出チームにより変更します。</t>
  </si>
  <si>
    <t>二</t>
  </si>
  <si>
    <t>ハ</t>
  </si>
  <si>
    <t>2日目</t>
  </si>
  <si>
    <t>1日目</t>
  </si>
  <si>
    <t>(4)会　　場</t>
  </si>
  <si>
    <t>(3)日　　時</t>
  </si>
  <si>
    <t>(2)試合時間</t>
  </si>
  <si>
    <t>各グループの２位及び３位チームが三次予選へ進出する。</t>
  </si>
  <si>
    <t>４グループでリ－グ戦を行い、各グループの１位チームが県大会出場できる。</t>
  </si>
  <si>
    <t>(1)試合方法</t>
  </si>
  <si>
    <r>
      <t>二次予選</t>
    </r>
    <r>
      <rPr>
        <sz val="10.5"/>
        <rFont val="ＭＳ 明朝"/>
        <family val="1"/>
      </rPr>
      <t xml:space="preserve"> </t>
    </r>
  </si>
  <si>
    <t>☆</t>
  </si>
  <si>
    <t>ニ</t>
  </si>
  <si>
    <t>G2</t>
  </si>
  <si>
    <t>G1</t>
  </si>
  <si>
    <t>11月12日（土）</t>
  </si>
  <si>
    <t>11月13日（日）</t>
  </si>
  <si>
    <t>１５分－５分－１５分</t>
  </si>
  <si>
    <t>２試合目　豊栄　背番号１　橋本 璃巧 選手</t>
  </si>
  <si>
    <t>湖東、安土、竜王、彦根B</t>
  </si>
  <si>
    <t>旭森</t>
  </si>
  <si>
    <t>ジュニオール</t>
  </si>
  <si>
    <t>PREDU</t>
  </si>
  <si>
    <t>愛知小</t>
  </si>
  <si>
    <t>二次予選</t>
  </si>
  <si>
    <t>イ</t>
  </si>
  <si>
    <t>北野Ｂ</t>
  </si>
  <si>
    <t>２位及び３位チームが三次予選へ進出する。</t>
  </si>
  <si>
    <t>PREDU</t>
  </si>
  <si>
    <t>ロ</t>
  </si>
  <si>
    <t>ハ</t>
  </si>
  <si>
    <t>二</t>
  </si>
  <si>
    <t>ジュニオール</t>
  </si>
  <si>
    <t>南比都佐小／安土</t>
  </si>
  <si>
    <t>１１月１３日（日）</t>
  </si>
  <si>
    <t>第２日目</t>
  </si>
  <si>
    <t>愛知小／野洲A</t>
  </si>
  <si>
    <t>Ｇ２、豊栄、北野Ｂ、愛知Ａ</t>
  </si>
  <si>
    <t>Ｇ２、北野Ｂ、野洲Ａ、豊栄</t>
  </si>
  <si>
    <t>１１月１２日（土）</t>
  </si>
  <si>
    <t>北野A</t>
  </si>
  <si>
    <t>北野Ａ</t>
  </si>
  <si>
    <t>旭森</t>
  </si>
  <si>
    <t>ジュニオール</t>
  </si>
  <si>
    <t>日野</t>
  </si>
  <si>
    <t>③</t>
  </si>
  <si>
    <t>日野</t>
  </si>
  <si>
    <t>①</t>
  </si>
  <si>
    <t>安土</t>
  </si>
  <si>
    <t>⑤</t>
  </si>
  <si>
    <t>安土</t>
  </si>
  <si>
    <t>二5</t>
  </si>
  <si>
    <t>ハ5</t>
  </si>
  <si>
    <t>竜王</t>
  </si>
  <si>
    <t>金城</t>
  </si>
  <si>
    <t>１１月１2日（土）　ハチームと交互に行います</t>
  </si>
  <si>
    <t>五個荘</t>
  </si>
  <si>
    <t>金城</t>
  </si>
  <si>
    <t>能登川、野洲Ｂ</t>
  </si>
  <si>
    <t>１１月１2日（土）　ロチームと交互に行います。</t>
  </si>
  <si>
    <t>野洲B</t>
  </si>
  <si>
    <t>竜王</t>
  </si>
  <si>
    <t>能登川</t>
  </si>
  <si>
    <t>旭森</t>
  </si>
  <si>
    <t>五個荘</t>
  </si>
  <si>
    <t>野洲Ｂ</t>
  </si>
  <si>
    <t>11月13日（日）</t>
  </si>
  <si>
    <t>永源寺Ａ／ＰＲＥＤＵ</t>
  </si>
  <si>
    <t>永源寺Ｂ／野洲Ｂ</t>
  </si>
  <si>
    <t>永源寺Ｂ／竜王</t>
  </si>
  <si>
    <t>永源寺Ｂ／旭森</t>
  </si>
  <si>
    <t>永源寺Ａ／玉園</t>
  </si>
  <si>
    <t>永源寺Ａ／豊栄</t>
  </si>
  <si>
    <t>④</t>
  </si>
  <si>
    <t>②</t>
  </si>
  <si>
    <t>能登川</t>
  </si>
  <si>
    <t>彦根Ａ</t>
  </si>
  <si>
    <t>中主</t>
  </si>
  <si>
    <t>中主、玉園、亀山、金田</t>
  </si>
  <si>
    <t>中主、亀山、ＰＲＥＤＵ、玉園</t>
  </si>
  <si>
    <t>竜王、能登川、安土、日野</t>
  </si>
  <si>
    <t>野洲B</t>
  </si>
  <si>
    <t>北野A</t>
  </si>
  <si>
    <t>ジュニオール</t>
  </si>
  <si>
    <t>旭森</t>
  </si>
  <si>
    <t>五個荘</t>
  </si>
  <si>
    <t>能登川</t>
  </si>
  <si>
    <t>金城</t>
  </si>
  <si>
    <t>日野</t>
  </si>
  <si>
    <t>インターバル50分</t>
  </si>
  <si>
    <t>竜王、野洲Ｂ、五個荘、能登川</t>
  </si>
  <si>
    <t>安土、旭森、北野A、日野</t>
  </si>
  <si>
    <t>北野A、旭森</t>
  </si>
  <si>
    <t>日野</t>
  </si>
  <si>
    <t>第３日目</t>
  </si>
  <si>
    <t>11月23日（祝）</t>
  </si>
  <si>
    <t>竜王小/事務局</t>
  </si>
  <si>
    <t>○</t>
  </si>
  <si>
    <t>●</t>
  </si>
  <si>
    <t>△</t>
  </si>
  <si>
    <t>11月27日（日）</t>
  </si>
  <si>
    <t>ＰＲＥＤＵ</t>
  </si>
  <si>
    <t>J1</t>
  </si>
  <si>
    <t>２グループでリ－グ戦を行い、各グループの１位、2位チームが県大会出場できる。</t>
  </si>
  <si>
    <t>三次予選</t>
  </si>
  <si>
    <t>八幡運動公園B／亀山</t>
  </si>
  <si>
    <t>１１月27日（日）</t>
  </si>
  <si>
    <t>J2</t>
  </si>
  <si>
    <t>野洲Ｂ</t>
  </si>
  <si>
    <t>愛知Ａ</t>
  </si>
  <si>
    <t>亀山、北野Ａ、野洲Ｂ、豊栄</t>
  </si>
  <si>
    <t>八幡運動公園A／愛知Ａ</t>
  </si>
  <si>
    <t>野洲Ｂ</t>
  </si>
  <si>
    <t>豊栄</t>
  </si>
  <si>
    <t>亀山</t>
  </si>
  <si>
    <t>北野Ａ</t>
  </si>
  <si>
    <t>ＰＲＥＤＵ</t>
  </si>
  <si>
    <t>愛知Ａ</t>
  </si>
  <si>
    <t>五個荘</t>
  </si>
  <si>
    <t>豊栄</t>
  </si>
  <si>
    <t>愛知Ａ、五個荘、ＰＲＥＤＵ、安土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</si>
</sst>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h:mm;@"/>
    <numFmt numFmtId="181" formatCode="0_);[Red]\(0\)"/>
    <numFmt numFmtId="182" formatCode="0_ "/>
    <numFmt numFmtId="183" formatCode="yyyy&quot;年&quot;m&quot;月&quot;;@"/>
    <numFmt numFmtId="184" formatCode="yyyy&quot;年&quot;m&quot;月&quot;d&quot;日&quot;;@"/>
    <numFmt numFmtId="185" formatCode="[$€-2]\ #,##0.00_);[Red]\([$€-2]\ #,##0.00\)"/>
  </numFmts>
  <fonts count="55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2"/>
      <color indexed="8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b/>
      <u val="double"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double">
        <color indexed="8"/>
      </right>
      <top style="medium"/>
      <bottom style="double">
        <color indexed="8"/>
      </bottom>
    </border>
    <border>
      <left style="medium">
        <color indexed="8"/>
      </left>
      <right style="double">
        <color indexed="8"/>
      </right>
      <top style="medium"/>
      <bottom style="double">
        <color indexed="8"/>
      </bottom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medium"/>
      <top style="double"/>
      <bottom style="thin">
        <color indexed="8"/>
      </bottom>
    </border>
    <border>
      <left style="medium"/>
      <right style="thin">
        <color indexed="8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 vertical="center"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62" applyFont="1">
      <alignment vertical="center"/>
      <protection/>
    </xf>
    <xf numFmtId="0" fontId="10" fillId="0" borderId="0" xfId="62" applyFont="1">
      <alignment vertical="center"/>
      <protection/>
    </xf>
    <xf numFmtId="0" fontId="8" fillId="0" borderId="0" xfId="62" applyFont="1" applyAlignment="1">
      <alignment/>
      <protection/>
    </xf>
    <xf numFmtId="0" fontId="9" fillId="0" borderId="0" xfId="62" applyFont="1" applyAlignment="1">
      <alignment/>
      <protection/>
    </xf>
    <xf numFmtId="0" fontId="8" fillId="0" borderId="0" xfId="62" applyFont="1" applyAlignment="1">
      <alignment wrapText="1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vertical="top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1" fillId="0" borderId="0" xfId="62" applyFont="1" applyBorder="1" applyAlignment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Border="1" applyAlignment="1">
      <alignment shrinkToFit="1"/>
      <protection/>
    </xf>
    <xf numFmtId="0" fontId="10" fillId="0" borderId="0" xfId="62" applyFont="1" applyAlignment="1">
      <alignment wrapText="1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14" fillId="0" borderId="0" xfId="62" applyFont="1" applyBorder="1" applyAlignment="1">
      <alignment horizontal="left" vertical="center"/>
      <protection/>
    </xf>
    <xf numFmtId="0" fontId="14" fillId="0" borderId="0" xfId="62" applyFont="1" applyAlignment="1">
      <alignment horizontal="center" vertical="center"/>
      <protection/>
    </xf>
    <xf numFmtId="20" fontId="14" fillId="0" borderId="0" xfId="62" applyNumberFormat="1" applyFont="1" applyAlignment="1">
      <alignment horizontal="right" vertical="center"/>
      <protection/>
    </xf>
    <xf numFmtId="0" fontId="11" fillId="0" borderId="0" xfId="62" applyFont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Alignment="1">
      <alignment vertical="top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1" fillId="33" borderId="16" xfId="62" applyFont="1" applyFill="1" applyBorder="1" applyAlignment="1">
      <alignment horizontal="center" vertical="center"/>
      <protection/>
    </xf>
    <xf numFmtId="0" fontId="11" fillId="33" borderId="17" xfId="62" applyFont="1" applyFill="1" applyBorder="1" applyAlignment="1">
      <alignment horizontal="center" vertical="center"/>
      <protection/>
    </xf>
    <xf numFmtId="0" fontId="11" fillId="33" borderId="22" xfId="62" applyFont="1" applyFill="1" applyBorder="1" applyAlignment="1">
      <alignment horizontal="center" vertical="center"/>
      <protection/>
    </xf>
    <xf numFmtId="0" fontId="11" fillId="33" borderId="20" xfId="62" applyFont="1" applyFill="1" applyBorder="1" applyAlignment="1">
      <alignment horizontal="center" vertical="center"/>
      <protection/>
    </xf>
    <xf numFmtId="0" fontId="11" fillId="33" borderId="21" xfId="62" applyFont="1" applyFill="1" applyBorder="1" applyAlignment="1">
      <alignment horizontal="center" vertical="center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5" fillId="0" borderId="0" xfId="62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80" fontId="0" fillId="0" borderId="0" xfId="62" applyNumberFormat="1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5" fillId="0" borderId="0" xfId="62" applyFont="1" applyAlignment="1">
      <alignment vertical="center" shrinkToFit="1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1" fillId="0" borderId="0" xfId="62" applyFont="1" applyBorder="1" applyAlignment="1">
      <alignment vertical="center" shrinkToFit="1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vertical="center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15" fillId="0" borderId="0" xfId="62" applyFont="1" applyBorder="1" applyAlignment="1">
      <alignment vertical="center" shrinkToFit="1"/>
      <protection/>
    </xf>
    <xf numFmtId="0" fontId="0" fillId="0" borderId="0" xfId="62" applyFont="1" applyAlignment="1">
      <alignment vertical="center" shrinkToFit="1"/>
      <protection/>
    </xf>
    <xf numFmtId="0" fontId="10" fillId="0" borderId="0" xfId="62" applyFont="1" applyAlignment="1">
      <alignment vertical="center" shrinkToFit="1"/>
      <protection/>
    </xf>
    <xf numFmtId="0" fontId="15" fillId="0" borderId="0" xfId="62" applyFont="1" applyBorder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0" fillId="0" borderId="27" xfId="62" applyFont="1" applyBorder="1" applyAlignment="1">
      <alignment horizontal="center" vertical="center" shrinkToFit="1"/>
      <protection/>
    </xf>
    <xf numFmtId="0" fontId="0" fillId="0" borderId="28" xfId="62" applyFont="1" applyBorder="1" applyAlignment="1">
      <alignment horizontal="center" vertical="center" shrinkToFit="1"/>
      <protection/>
    </xf>
    <xf numFmtId="0" fontId="0" fillId="0" borderId="29" xfId="62" applyFont="1" applyBorder="1" applyAlignment="1">
      <alignment horizontal="center" vertical="center" shrinkToFit="1"/>
      <protection/>
    </xf>
    <xf numFmtId="0" fontId="0" fillId="0" borderId="30" xfId="62" applyFont="1" applyBorder="1" applyAlignment="1">
      <alignment horizontal="center" vertical="center" shrinkToFit="1"/>
      <protection/>
    </xf>
    <xf numFmtId="0" fontId="0" fillId="0" borderId="31" xfId="62" applyFont="1" applyBorder="1" applyAlignment="1">
      <alignment horizontal="center" vertical="center" shrinkToFit="1"/>
      <protection/>
    </xf>
    <xf numFmtId="0" fontId="15" fillId="0" borderId="0" xfId="62" applyFont="1" applyAlignment="1">
      <alignment horizontal="center" vertical="center" shrinkToFit="1"/>
      <protection/>
    </xf>
    <xf numFmtId="0" fontId="15" fillId="0" borderId="0" xfId="62" applyFont="1" applyAlignment="1">
      <alignment vertical="center"/>
      <protection/>
    </xf>
    <xf numFmtId="0" fontId="0" fillId="0" borderId="0" xfId="62" applyFont="1" applyBorder="1" applyAlignment="1">
      <alignment vertical="center" wrapText="1"/>
      <protection/>
    </xf>
    <xf numFmtId="0" fontId="11" fillId="0" borderId="0" xfId="62" applyFont="1" applyAlignment="1">
      <alignment horizontal="left" vertical="center" wrapText="1"/>
      <protection/>
    </xf>
    <xf numFmtId="0" fontId="11" fillId="0" borderId="0" xfId="62" applyFont="1" applyBorder="1" applyAlignment="1">
      <alignment horizontal="right" vertical="center"/>
      <protection/>
    </xf>
    <xf numFmtId="0" fontId="54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right" vertical="center" shrinkToFit="1"/>
      <protection/>
    </xf>
    <xf numFmtId="0" fontId="11" fillId="0" borderId="0" xfId="62" applyFont="1" applyAlignment="1">
      <alignment vertical="center" wrapText="1"/>
      <protection/>
    </xf>
    <xf numFmtId="0" fontId="17" fillId="0" borderId="0" xfId="62" applyFont="1" applyFill="1" applyBorder="1" applyAlignment="1">
      <alignment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180" fontId="0" fillId="0" borderId="0" xfId="62" applyNumberFormat="1" applyFont="1" applyFill="1" applyBorder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19" fillId="0" borderId="0" xfId="62" applyFont="1" applyAlignment="1">
      <alignment horizontal="center" vertical="center" shrinkToFit="1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10" fillId="0" borderId="0" xfId="62" applyFont="1" applyBorder="1">
      <alignment vertical="center"/>
      <protection/>
    </xf>
    <xf numFmtId="0" fontId="11" fillId="0" borderId="0" xfId="62" applyFont="1" applyAlignment="1">
      <alignment horizontal="right" vertical="center"/>
      <protection/>
    </xf>
    <xf numFmtId="20" fontId="15" fillId="0" borderId="0" xfId="62" applyNumberFormat="1" applyFont="1" applyAlignment="1">
      <alignment vertical="center"/>
      <protection/>
    </xf>
    <xf numFmtId="20" fontId="10" fillId="0" borderId="0" xfId="62" applyNumberFormat="1" applyFont="1" applyAlignment="1">
      <alignment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0" xfId="62" applyFont="1" applyFill="1" applyBorder="1" applyAlignment="1">
      <alignment vertical="center" shrinkToFit="1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0" fillId="0" borderId="40" xfId="62" applyFont="1" applyBorder="1" applyAlignment="1">
      <alignment horizontal="center" vertical="center"/>
      <protection/>
    </xf>
    <xf numFmtId="56" fontId="11" fillId="0" borderId="0" xfId="62" applyNumberFormat="1" applyFont="1" applyBorder="1" applyAlignment="1">
      <alignment/>
      <protection/>
    </xf>
    <xf numFmtId="0" fontId="11" fillId="7" borderId="19" xfId="62" applyFont="1" applyFill="1" applyBorder="1" applyAlignment="1">
      <alignment horizontal="center" vertical="center"/>
      <protection/>
    </xf>
    <xf numFmtId="0" fontId="11" fillId="7" borderId="20" xfId="62" applyFont="1" applyFill="1" applyBorder="1" applyAlignment="1">
      <alignment horizontal="center" vertical="center"/>
      <protection/>
    </xf>
    <xf numFmtId="0" fontId="11" fillId="7" borderId="21" xfId="62" applyFont="1" applyFill="1" applyBorder="1" applyAlignment="1">
      <alignment horizontal="center" vertical="center"/>
      <protection/>
    </xf>
    <xf numFmtId="0" fontId="11" fillId="7" borderId="22" xfId="62" applyFont="1" applyFill="1" applyBorder="1" applyAlignment="1">
      <alignment horizontal="center" vertical="center"/>
      <protection/>
    </xf>
    <xf numFmtId="0" fontId="11" fillId="7" borderId="34" xfId="62" applyFont="1" applyFill="1" applyBorder="1" applyAlignment="1">
      <alignment horizontal="center" vertical="center"/>
      <protection/>
    </xf>
    <xf numFmtId="0" fontId="11" fillId="7" borderId="13" xfId="62" applyFont="1" applyFill="1" applyBorder="1" applyAlignment="1">
      <alignment horizontal="center" vertical="center"/>
      <protection/>
    </xf>
    <xf numFmtId="0" fontId="11" fillId="7" borderId="42" xfId="62" applyFont="1" applyFill="1" applyBorder="1" applyAlignment="1">
      <alignment horizontal="center" vertical="center"/>
      <protection/>
    </xf>
    <xf numFmtId="0" fontId="11" fillId="7" borderId="23" xfId="62" applyFont="1" applyFill="1" applyBorder="1" applyAlignment="1">
      <alignment horizontal="center" vertical="center"/>
      <protection/>
    </xf>
    <xf numFmtId="0" fontId="11" fillId="7" borderId="24" xfId="62" applyFont="1" applyFill="1" applyBorder="1" applyAlignment="1">
      <alignment horizontal="center" vertical="center"/>
      <protection/>
    </xf>
    <xf numFmtId="0" fontId="11" fillId="7" borderId="25" xfId="62" applyFont="1" applyFill="1" applyBorder="1" applyAlignment="1">
      <alignment horizontal="center" vertical="center"/>
      <protection/>
    </xf>
    <xf numFmtId="0" fontId="11" fillId="7" borderId="26" xfId="62" applyFont="1" applyFill="1" applyBorder="1" applyAlignment="1">
      <alignment horizontal="center" vertical="center"/>
      <protection/>
    </xf>
    <xf numFmtId="0" fontId="11" fillId="7" borderId="39" xfId="62" applyFont="1" applyFill="1" applyBorder="1" applyAlignment="1">
      <alignment horizontal="center" vertical="center"/>
      <protection/>
    </xf>
    <xf numFmtId="0" fontId="11" fillId="7" borderId="40" xfId="62" applyFont="1" applyFill="1" applyBorder="1" applyAlignment="1">
      <alignment horizontal="center" vertical="center"/>
      <protection/>
    </xf>
    <xf numFmtId="0" fontId="11" fillId="7" borderId="41" xfId="62" applyFont="1" applyFill="1" applyBorder="1" applyAlignment="1">
      <alignment horizontal="center" vertical="center"/>
      <protection/>
    </xf>
    <xf numFmtId="0" fontId="11" fillId="7" borderId="24" xfId="62" applyFont="1" applyFill="1" applyBorder="1" applyAlignment="1">
      <alignment horizontal="center" vertical="center"/>
      <protection/>
    </xf>
    <xf numFmtId="0" fontId="11" fillId="7" borderId="25" xfId="62" applyFont="1" applyFill="1" applyBorder="1" applyAlignment="1">
      <alignment horizontal="center" vertical="center"/>
      <protection/>
    </xf>
    <xf numFmtId="0" fontId="11" fillId="7" borderId="26" xfId="62" applyFont="1" applyFill="1" applyBorder="1" applyAlignment="1">
      <alignment horizontal="center" vertical="center"/>
      <protection/>
    </xf>
    <xf numFmtId="0" fontId="11" fillId="0" borderId="15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22" xfId="62" applyFont="1" applyBorder="1" applyAlignment="1">
      <alignment vertical="center"/>
      <protection/>
    </xf>
    <xf numFmtId="0" fontId="11" fillId="0" borderId="20" xfId="62" applyFont="1" applyBorder="1" applyAlignment="1">
      <alignment vertical="center"/>
      <protection/>
    </xf>
    <xf numFmtId="0" fontId="11" fillId="0" borderId="21" xfId="62" applyFont="1" applyBorder="1" applyAlignment="1">
      <alignment vertical="center"/>
      <protection/>
    </xf>
    <xf numFmtId="0" fontId="11" fillId="0" borderId="26" xfId="62" applyFont="1" applyBorder="1" applyAlignment="1">
      <alignment vertical="center"/>
      <protection/>
    </xf>
    <xf numFmtId="0" fontId="11" fillId="0" borderId="24" xfId="62" applyFont="1" applyBorder="1" applyAlignment="1">
      <alignment vertical="center"/>
      <protection/>
    </xf>
    <xf numFmtId="0" fontId="11" fillId="0" borderId="44" xfId="62" applyFont="1" applyBorder="1" applyAlignment="1">
      <alignment vertical="center"/>
      <protection/>
    </xf>
    <xf numFmtId="0" fontId="11" fillId="7" borderId="22" xfId="62" applyFont="1" applyFill="1" applyBorder="1" applyAlignment="1">
      <alignment vertical="center"/>
      <protection/>
    </xf>
    <xf numFmtId="0" fontId="11" fillId="7" borderId="20" xfId="62" applyFont="1" applyFill="1" applyBorder="1" applyAlignment="1">
      <alignment vertical="center"/>
      <protection/>
    </xf>
    <xf numFmtId="0" fontId="11" fillId="7" borderId="21" xfId="62" applyFont="1" applyFill="1" applyBorder="1" applyAlignment="1">
      <alignment vertical="center"/>
      <protection/>
    </xf>
    <xf numFmtId="0" fontId="11" fillId="7" borderId="26" xfId="62" applyFont="1" applyFill="1" applyBorder="1" applyAlignment="1">
      <alignment vertical="center"/>
      <protection/>
    </xf>
    <xf numFmtId="0" fontId="11" fillId="7" borderId="24" xfId="62" applyFont="1" applyFill="1" applyBorder="1" applyAlignment="1">
      <alignment vertical="center"/>
      <protection/>
    </xf>
    <xf numFmtId="0" fontId="11" fillId="7" borderId="44" xfId="62" applyFont="1" applyFill="1" applyBorder="1" applyAlignment="1">
      <alignment vertical="center"/>
      <protection/>
    </xf>
    <xf numFmtId="0" fontId="11" fillId="7" borderId="15" xfId="62" applyFont="1" applyFill="1" applyBorder="1" applyAlignment="1">
      <alignment vertical="center"/>
      <protection/>
    </xf>
    <xf numFmtId="0" fontId="11" fillId="7" borderId="16" xfId="62" applyFont="1" applyFill="1" applyBorder="1" applyAlignment="1">
      <alignment vertical="center"/>
      <protection/>
    </xf>
    <xf numFmtId="0" fontId="11" fillId="7" borderId="17" xfId="62" applyFont="1" applyFill="1" applyBorder="1" applyAlignment="1">
      <alignment vertical="center"/>
      <protection/>
    </xf>
    <xf numFmtId="0" fontId="11" fillId="7" borderId="18" xfId="62" applyFont="1" applyFill="1" applyBorder="1" applyAlignment="1">
      <alignment horizontal="center" vertical="center"/>
      <protection/>
    </xf>
    <xf numFmtId="0" fontId="11" fillId="7" borderId="16" xfId="62" applyFont="1" applyFill="1" applyBorder="1" applyAlignment="1">
      <alignment horizontal="center" vertical="center"/>
      <protection/>
    </xf>
    <xf numFmtId="0" fontId="11" fillId="7" borderId="17" xfId="62" applyFont="1" applyFill="1" applyBorder="1" applyAlignment="1">
      <alignment horizontal="center" vertical="center"/>
      <protection/>
    </xf>
    <xf numFmtId="0" fontId="11" fillId="7" borderId="35" xfId="62" applyFont="1" applyFill="1" applyBorder="1" applyAlignment="1">
      <alignment horizontal="center" vertical="center"/>
      <protection/>
    </xf>
    <xf numFmtId="0" fontId="11" fillId="7" borderId="36" xfId="62" applyFont="1" applyFill="1" applyBorder="1" applyAlignment="1">
      <alignment horizontal="center" vertical="center"/>
      <protection/>
    </xf>
    <xf numFmtId="0" fontId="11" fillId="7" borderId="37" xfId="62" applyFont="1" applyFill="1" applyBorder="1" applyAlignment="1">
      <alignment horizontal="center" vertical="center"/>
      <protection/>
    </xf>
    <xf numFmtId="0" fontId="11" fillId="7" borderId="19" xfId="62" applyFont="1" applyFill="1" applyBorder="1" applyAlignment="1">
      <alignment horizontal="center" vertical="center"/>
      <protection/>
    </xf>
    <xf numFmtId="0" fontId="11" fillId="7" borderId="20" xfId="62" applyFont="1" applyFill="1" applyBorder="1" applyAlignment="1">
      <alignment horizontal="center" vertical="center"/>
      <protection/>
    </xf>
    <xf numFmtId="0" fontId="11" fillId="7" borderId="21" xfId="62" applyFont="1" applyFill="1" applyBorder="1" applyAlignment="1">
      <alignment horizontal="center" vertical="center"/>
      <protection/>
    </xf>
    <xf numFmtId="0" fontId="11" fillId="7" borderId="22" xfId="62" applyFont="1" applyFill="1" applyBorder="1" applyAlignment="1">
      <alignment horizontal="center" vertical="center"/>
      <protection/>
    </xf>
    <xf numFmtId="0" fontId="11" fillId="7" borderId="24" xfId="62" applyFont="1" applyFill="1" applyBorder="1" applyAlignment="1">
      <alignment horizontal="center" vertical="center"/>
      <protection/>
    </xf>
    <xf numFmtId="0" fontId="11" fillId="7" borderId="25" xfId="62" applyFont="1" applyFill="1" applyBorder="1" applyAlignment="1">
      <alignment horizontal="center" vertical="center"/>
      <protection/>
    </xf>
    <xf numFmtId="0" fontId="11" fillId="7" borderId="26" xfId="62" applyFont="1" applyFill="1" applyBorder="1" applyAlignment="1">
      <alignment horizontal="center"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11" fillId="0" borderId="48" xfId="62" applyFont="1" applyBorder="1" applyAlignment="1">
      <alignment horizontal="center" vertical="center"/>
      <protection/>
    </xf>
    <xf numFmtId="180" fontId="11" fillId="0" borderId="48" xfId="62" applyNumberFormat="1" applyFont="1" applyFill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 shrinkToFit="1"/>
      <protection/>
    </xf>
    <xf numFmtId="0" fontId="11" fillId="0" borderId="12" xfId="62" applyFont="1" applyBorder="1" applyAlignment="1">
      <alignment horizontal="center" vertical="center" shrinkToFit="1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50" xfId="62" applyFont="1" applyBorder="1" applyAlignment="1">
      <alignment horizontal="center" vertical="center"/>
      <protection/>
    </xf>
    <xf numFmtId="0" fontId="11" fillId="0" borderId="51" xfId="62" applyFont="1" applyBorder="1" applyAlignment="1">
      <alignment horizontal="center" vertical="center"/>
      <protection/>
    </xf>
    <xf numFmtId="0" fontId="11" fillId="0" borderId="52" xfId="62" applyFont="1" applyBorder="1" applyAlignment="1">
      <alignment horizontal="center" vertical="center"/>
      <protection/>
    </xf>
    <xf numFmtId="0" fontId="11" fillId="0" borderId="53" xfId="62" applyFont="1" applyBorder="1" applyAlignment="1">
      <alignment horizontal="center" vertical="center"/>
      <protection/>
    </xf>
    <xf numFmtId="0" fontId="11" fillId="0" borderId="54" xfId="62" applyFont="1" applyBorder="1" applyAlignment="1">
      <alignment horizontal="center" vertical="center" shrinkToFit="1"/>
      <protection/>
    </xf>
    <xf numFmtId="0" fontId="11" fillId="0" borderId="51" xfId="62" applyFont="1" applyBorder="1" applyAlignment="1">
      <alignment horizontal="center" vertical="center" shrinkToFit="1"/>
      <protection/>
    </xf>
    <xf numFmtId="0" fontId="11" fillId="0" borderId="55" xfId="62" applyFont="1" applyBorder="1" applyAlignment="1">
      <alignment horizontal="center" vertical="center"/>
      <protection/>
    </xf>
    <xf numFmtId="0" fontId="11" fillId="0" borderId="56" xfId="62" applyFont="1" applyBorder="1" applyAlignment="1">
      <alignment horizontal="center" vertical="center"/>
      <protection/>
    </xf>
    <xf numFmtId="0" fontId="11" fillId="0" borderId="57" xfId="62" applyFont="1" applyBorder="1" applyAlignment="1">
      <alignment horizontal="center" vertical="center" shrinkToFit="1"/>
      <protection/>
    </xf>
    <xf numFmtId="0" fontId="11" fillId="0" borderId="16" xfId="62" applyFont="1" applyBorder="1" applyAlignment="1">
      <alignment horizontal="center" vertical="center" shrinkToFit="1"/>
      <protection/>
    </xf>
    <xf numFmtId="0" fontId="11" fillId="0" borderId="58" xfId="62" applyFont="1" applyBorder="1" applyAlignment="1">
      <alignment horizontal="center" vertical="center" shrinkToFit="1"/>
      <protection/>
    </xf>
    <xf numFmtId="0" fontId="11" fillId="0" borderId="59" xfId="62" applyFont="1" applyBorder="1" applyAlignment="1">
      <alignment horizontal="center" vertical="center" shrinkToFit="1"/>
      <protection/>
    </xf>
    <xf numFmtId="0" fontId="11" fillId="0" borderId="20" xfId="62" applyFont="1" applyBorder="1" applyAlignment="1">
      <alignment horizontal="center" vertical="center" shrinkToFit="1"/>
      <protection/>
    </xf>
    <xf numFmtId="0" fontId="11" fillId="0" borderId="60" xfId="62" applyFont="1" applyBorder="1" applyAlignment="1">
      <alignment horizontal="center" vertical="center" shrinkToFit="1"/>
      <protection/>
    </xf>
    <xf numFmtId="0" fontId="11" fillId="0" borderId="61" xfId="62" applyFont="1" applyBorder="1" applyAlignment="1">
      <alignment horizontal="center" vertical="center" shrinkToFit="1"/>
      <protection/>
    </xf>
    <xf numFmtId="0" fontId="11" fillId="0" borderId="24" xfId="62" applyFont="1" applyBorder="1" applyAlignment="1">
      <alignment horizontal="center" vertical="center" shrinkToFit="1"/>
      <protection/>
    </xf>
    <xf numFmtId="0" fontId="11" fillId="0" borderId="44" xfId="62" applyFont="1" applyBorder="1" applyAlignment="1">
      <alignment horizontal="center" vertical="center" shrinkToFit="1"/>
      <protection/>
    </xf>
    <xf numFmtId="0" fontId="11" fillId="0" borderId="54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20" xfId="62" applyFont="1" applyBorder="1" applyAlignment="1">
      <alignment horizontal="center" vertical="center"/>
      <protection/>
    </xf>
    <xf numFmtId="0" fontId="11" fillId="0" borderId="62" xfId="62" applyFont="1" applyBorder="1" applyAlignment="1">
      <alignment horizontal="center" vertical="center"/>
      <protection/>
    </xf>
    <xf numFmtId="0" fontId="11" fillId="0" borderId="24" xfId="62" applyFont="1" applyBorder="1" applyAlignment="1">
      <alignment horizontal="center" vertical="center"/>
      <protection/>
    </xf>
    <xf numFmtId="0" fontId="11" fillId="0" borderId="25" xfId="62" applyFont="1" applyBorder="1" applyAlignment="1">
      <alignment horizontal="center" vertical="center"/>
      <protection/>
    </xf>
    <xf numFmtId="0" fontId="11" fillId="0" borderId="63" xfId="62" applyFont="1" applyBorder="1" applyAlignment="1">
      <alignment horizontal="center" vertical="center"/>
      <protection/>
    </xf>
    <xf numFmtId="0" fontId="11" fillId="0" borderId="64" xfId="62" applyFont="1" applyBorder="1" applyAlignment="1">
      <alignment horizontal="center" vertical="center"/>
      <protection/>
    </xf>
    <xf numFmtId="0" fontId="11" fillId="0" borderId="65" xfId="62" applyFont="1" applyBorder="1" applyAlignment="1">
      <alignment horizontal="center" vertical="center"/>
      <protection/>
    </xf>
    <xf numFmtId="0" fontId="11" fillId="0" borderId="66" xfId="62" applyFont="1" applyBorder="1" applyAlignment="1">
      <alignment horizontal="center" vertical="center"/>
      <protection/>
    </xf>
    <xf numFmtId="0" fontId="11" fillId="0" borderId="67" xfId="62" applyFont="1" applyBorder="1" applyAlignment="1">
      <alignment horizontal="center" vertical="center"/>
      <protection/>
    </xf>
    <xf numFmtId="0" fontId="11" fillId="0" borderId="68" xfId="62" applyFont="1" applyBorder="1" applyAlignment="1">
      <alignment horizontal="center" vertical="center"/>
      <protection/>
    </xf>
    <xf numFmtId="0" fontId="11" fillId="0" borderId="69" xfId="62" applyFont="1" applyBorder="1" applyAlignment="1">
      <alignment horizontal="center" vertical="center"/>
      <protection/>
    </xf>
    <xf numFmtId="0" fontId="11" fillId="0" borderId="70" xfId="62" applyFont="1" applyBorder="1" applyAlignment="1">
      <alignment horizontal="center" vertical="center"/>
      <protection/>
    </xf>
    <xf numFmtId="0" fontId="11" fillId="0" borderId="71" xfId="62" applyFont="1" applyBorder="1" applyAlignment="1">
      <alignment horizontal="center" vertical="center"/>
      <protection/>
    </xf>
    <xf numFmtId="0" fontId="11" fillId="0" borderId="72" xfId="62" applyFont="1" applyBorder="1" applyAlignment="1">
      <alignment horizontal="center" vertical="center"/>
      <protection/>
    </xf>
    <xf numFmtId="0" fontId="11" fillId="0" borderId="73" xfId="62" applyFont="1" applyBorder="1" applyAlignment="1">
      <alignment horizontal="center" vertical="center"/>
      <protection/>
    </xf>
    <xf numFmtId="0" fontId="11" fillId="0" borderId="74" xfId="62" applyFont="1" applyBorder="1" applyAlignment="1">
      <alignment horizontal="center" vertical="center"/>
      <protection/>
    </xf>
    <xf numFmtId="0" fontId="11" fillId="0" borderId="75" xfId="62" applyFont="1" applyBorder="1" applyAlignment="1">
      <alignment horizontal="center" vertical="center"/>
      <protection/>
    </xf>
    <xf numFmtId="180" fontId="11" fillId="0" borderId="75" xfId="62" applyNumberFormat="1" applyFont="1" applyFill="1" applyBorder="1" applyAlignment="1">
      <alignment horizontal="center" vertical="center"/>
      <protection/>
    </xf>
    <xf numFmtId="0" fontId="11" fillId="0" borderId="76" xfId="62" applyFont="1" applyBorder="1" applyAlignment="1">
      <alignment horizontal="center" vertical="center"/>
      <protection/>
    </xf>
    <xf numFmtId="0" fontId="11" fillId="0" borderId="77" xfId="62" applyFont="1" applyBorder="1" applyAlignment="1">
      <alignment horizontal="center" vertical="center"/>
      <protection/>
    </xf>
    <xf numFmtId="180" fontId="11" fillId="0" borderId="77" xfId="62" applyNumberFormat="1" applyFont="1" applyFill="1" applyBorder="1" applyAlignment="1">
      <alignment horizontal="center" vertical="center"/>
      <protection/>
    </xf>
    <xf numFmtId="0" fontId="11" fillId="0" borderId="33" xfId="62" applyFont="1" applyFill="1" applyBorder="1" applyAlignment="1">
      <alignment horizontal="center" vertical="center" shrinkToFit="1"/>
      <protection/>
    </xf>
    <xf numFmtId="0" fontId="11" fillId="0" borderId="11" xfId="62" applyFont="1" applyFill="1" applyBorder="1" applyAlignment="1">
      <alignment horizontal="center" vertical="center" shrinkToFit="1"/>
      <protection/>
    </xf>
    <xf numFmtId="0" fontId="11" fillId="0" borderId="78" xfId="62" applyFont="1" applyFill="1" applyBorder="1" applyAlignment="1">
      <alignment horizontal="center" vertical="center" shrinkToFit="1"/>
      <protection/>
    </xf>
    <xf numFmtId="0" fontId="11" fillId="0" borderId="79" xfId="62" applyFont="1" applyBorder="1" applyAlignment="1">
      <alignment horizontal="center" vertical="center"/>
      <protection/>
    </xf>
    <xf numFmtId="0" fontId="11" fillId="0" borderId="80" xfId="62" applyFont="1" applyBorder="1" applyAlignment="1">
      <alignment horizontal="center" vertical="center"/>
      <protection/>
    </xf>
    <xf numFmtId="180" fontId="11" fillId="0" borderId="80" xfId="62" applyNumberFormat="1" applyFont="1" applyFill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81" xfId="62" applyFont="1" applyBorder="1" applyAlignment="1">
      <alignment horizontal="center" vertical="center"/>
      <protection/>
    </xf>
    <xf numFmtId="0" fontId="11" fillId="0" borderId="82" xfId="62" applyFont="1" applyBorder="1" applyAlignment="1">
      <alignment horizontal="center" vertical="center"/>
      <protection/>
    </xf>
    <xf numFmtId="0" fontId="11" fillId="0" borderId="82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shrinkToFit="1"/>
      <protection/>
    </xf>
    <xf numFmtId="0" fontId="11" fillId="0" borderId="83" xfId="62" applyFont="1" applyFill="1" applyBorder="1" applyAlignment="1">
      <alignment horizontal="center" vertical="center" shrinkToFit="1"/>
      <protection/>
    </xf>
    <xf numFmtId="0" fontId="11" fillId="0" borderId="84" xfId="62" applyFont="1" applyBorder="1" applyAlignment="1">
      <alignment horizontal="center" vertical="center"/>
      <protection/>
    </xf>
    <xf numFmtId="0" fontId="11" fillId="0" borderId="85" xfId="62" applyFont="1" applyBorder="1" applyAlignment="1">
      <alignment horizontal="center" vertical="center"/>
      <protection/>
    </xf>
    <xf numFmtId="180" fontId="11" fillId="0" borderId="85" xfId="62" applyNumberFormat="1" applyFont="1" applyFill="1" applyBorder="1" applyAlignment="1">
      <alignment horizontal="center" vertical="center"/>
      <protection/>
    </xf>
    <xf numFmtId="0" fontId="11" fillId="0" borderId="34" xfId="62" applyFont="1" applyFill="1" applyBorder="1" applyAlignment="1">
      <alignment horizontal="center" vertical="center" shrinkToFit="1"/>
      <protection/>
    </xf>
    <xf numFmtId="0" fontId="11" fillId="0" borderId="13" xfId="62" applyFont="1" applyFill="1" applyBorder="1" applyAlignment="1">
      <alignment horizontal="center" vertical="center" shrinkToFit="1"/>
      <protection/>
    </xf>
    <xf numFmtId="0" fontId="11" fillId="0" borderId="86" xfId="62" applyFont="1" applyFill="1" applyBorder="1" applyAlignment="1">
      <alignment horizontal="center" vertical="center" shrinkToFit="1"/>
      <protection/>
    </xf>
    <xf numFmtId="0" fontId="11" fillId="0" borderId="87" xfId="62" applyFont="1" applyFill="1" applyBorder="1" applyAlignment="1">
      <alignment horizontal="center" vertical="center" shrinkToFit="1"/>
      <protection/>
    </xf>
    <xf numFmtId="0" fontId="11" fillId="0" borderId="88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89" xfId="62" applyFont="1" applyBorder="1" applyAlignment="1">
      <alignment horizontal="center" vertical="center"/>
      <protection/>
    </xf>
    <xf numFmtId="0" fontId="11" fillId="0" borderId="49" xfId="62" applyFont="1" applyFill="1" applyBorder="1" applyAlignment="1">
      <alignment horizontal="center" vertical="center" shrinkToFit="1"/>
      <protection/>
    </xf>
    <xf numFmtId="0" fontId="11" fillId="0" borderId="12" xfId="62" applyFont="1" applyFill="1" applyBorder="1" applyAlignment="1">
      <alignment horizontal="center" vertical="center" shrinkToFit="1"/>
      <protection/>
    </xf>
    <xf numFmtId="0" fontId="11" fillId="0" borderId="90" xfId="62" applyFont="1" applyBorder="1" applyAlignment="1">
      <alignment horizontal="center" vertical="center"/>
      <protection/>
    </xf>
    <xf numFmtId="0" fontId="11" fillId="0" borderId="91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92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23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93" xfId="62" applyFont="1" applyBorder="1" applyAlignment="1">
      <alignment horizontal="center" vertical="center"/>
      <protection/>
    </xf>
    <xf numFmtId="0" fontId="11" fillId="0" borderId="46" xfId="62" applyFont="1" applyFill="1" applyBorder="1" applyAlignment="1">
      <alignment horizontal="center" vertical="center" shrinkToFit="1"/>
      <protection/>
    </xf>
    <xf numFmtId="0" fontId="11" fillId="0" borderId="14" xfId="62" applyFont="1" applyFill="1" applyBorder="1" applyAlignment="1">
      <alignment horizontal="center" vertical="center" shrinkToFit="1"/>
      <protection/>
    </xf>
    <xf numFmtId="0" fontId="11" fillId="0" borderId="94" xfId="62" applyFont="1" applyFill="1" applyBorder="1" applyAlignment="1">
      <alignment horizontal="center" vertical="center" shrinkToFit="1"/>
      <protection/>
    </xf>
    <xf numFmtId="0" fontId="11" fillId="0" borderId="95" xfId="62" applyFont="1" applyFill="1" applyBorder="1" applyAlignment="1">
      <alignment horizontal="center" vertical="center" shrinkToFit="1"/>
      <protection/>
    </xf>
    <xf numFmtId="0" fontId="11" fillId="0" borderId="96" xfId="62" applyFont="1" applyFill="1" applyBorder="1" applyAlignment="1">
      <alignment horizontal="center" vertical="center" shrinkToFit="1"/>
      <protection/>
    </xf>
    <xf numFmtId="0" fontId="11" fillId="0" borderId="97" xfId="62" applyFont="1" applyFill="1" applyBorder="1" applyAlignment="1">
      <alignment horizontal="center" vertical="center" shrinkToFit="1"/>
      <protection/>
    </xf>
    <xf numFmtId="0" fontId="11" fillId="0" borderId="98" xfId="62" applyFont="1" applyFill="1" applyBorder="1" applyAlignment="1">
      <alignment horizontal="center" vertical="center" shrinkToFit="1"/>
      <protection/>
    </xf>
    <xf numFmtId="0" fontId="11" fillId="0" borderId="99" xfId="62" applyFont="1" applyBorder="1" applyAlignment="1">
      <alignment horizontal="center" vertical="center"/>
      <protection/>
    </xf>
    <xf numFmtId="0" fontId="11" fillId="0" borderId="100" xfId="62" applyFont="1" applyBorder="1" applyAlignment="1">
      <alignment horizontal="center" vertical="center"/>
      <protection/>
    </xf>
    <xf numFmtId="0" fontId="11" fillId="0" borderId="101" xfId="62" applyFont="1" applyBorder="1" applyAlignment="1">
      <alignment horizontal="center" vertical="center"/>
      <protection/>
    </xf>
    <xf numFmtId="0" fontId="11" fillId="0" borderId="102" xfId="62" applyFont="1" applyBorder="1" applyAlignment="1">
      <alignment horizontal="center" vertical="center" shrinkToFit="1"/>
      <protection/>
    </xf>
    <xf numFmtId="0" fontId="11" fillId="0" borderId="32" xfId="62" applyFont="1" applyBorder="1" applyAlignment="1">
      <alignment horizontal="center" vertical="center" shrinkToFit="1"/>
      <protection/>
    </xf>
    <xf numFmtId="0" fontId="11" fillId="0" borderId="103" xfId="62" applyFont="1" applyBorder="1" applyAlignment="1">
      <alignment horizontal="center" vertical="center" shrinkToFit="1"/>
      <protection/>
    </xf>
    <xf numFmtId="0" fontId="11" fillId="0" borderId="104" xfId="62" applyFont="1" applyFill="1" applyBorder="1" applyAlignment="1">
      <alignment horizontal="center" vertical="center" shrinkToFit="1"/>
      <protection/>
    </xf>
    <xf numFmtId="0" fontId="11" fillId="0" borderId="105" xfId="62" applyFont="1" applyBorder="1" applyAlignment="1">
      <alignment horizontal="center" vertical="center"/>
      <protection/>
    </xf>
    <xf numFmtId="0" fontId="11" fillId="0" borderId="106" xfId="62" applyFont="1" applyBorder="1" applyAlignment="1">
      <alignment horizontal="center" vertical="center"/>
      <protection/>
    </xf>
    <xf numFmtId="0" fontId="11" fillId="0" borderId="107" xfId="62" applyFont="1" applyBorder="1" applyAlignment="1">
      <alignment horizontal="center" vertical="center"/>
      <protection/>
    </xf>
    <xf numFmtId="180" fontId="11" fillId="0" borderId="82" xfId="62" applyNumberFormat="1" applyFont="1" applyFill="1" applyBorder="1" applyAlignment="1">
      <alignment horizontal="center" vertical="center"/>
      <protection/>
    </xf>
    <xf numFmtId="180" fontId="11" fillId="0" borderId="10" xfId="62" applyNumberFormat="1" applyFont="1" applyFill="1" applyBorder="1" applyAlignment="1">
      <alignment horizontal="center" vertical="center"/>
      <protection/>
    </xf>
    <xf numFmtId="180" fontId="11" fillId="0" borderId="81" xfId="62" applyNumberFormat="1" applyFont="1" applyFill="1" applyBorder="1" applyAlignment="1">
      <alignment horizontal="center" vertical="center"/>
      <protection/>
    </xf>
    <xf numFmtId="180" fontId="11" fillId="0" borderId="34" xfId="62" applyNumberFormat="1" applyFont="1" applyFill="1" applyBorder="1" applyAlignment="1">
      <alignment horizontal="center" vertical="center"/>
      <protection/>
    </xf>
    <xf numFmtId="180" fontId="11" fillId="0" borderId="13" xfId="62" applyNumberFormat="1" applyFont="1" applyFill="1" applyBorder="1" applyAlignment="1">
      <alignment horizontal="center" vertical="center"/>
      <protection/>
    </xf>
    <xf numFmtId="180" fontId="11" fillId="0" borderId="90" xfId="62" applyNumberFormat="1" applyFont="1" applyFill="1" applyBorder="1" applyAlignment="1">
      <alignment horizontal="center" vertical="center"/>
      <protection/>
    </xf>
    <xf numFmtId="0" fontId="11" fillId="33" borderId="51" xfId="62" applyFont="1" applyFill="1" applyBorder="1" applyAlignment="1">
      <alignment horizontal="center" vertical="center" shrinkToFit="1"/>
      <protection/>
    </xf>
    <xf numFmtId="0" fontId="11" fillId="33" borderId="61" xfId="62" applyFont="1" applyFill="1" applyBorder="1" applyAlignment="1">
      <alignment horizontal="center" vertical="center" shrinkToFit="1"/>
      <protection/>
    </xf>
    <xf numFmtId="0" fontId="11" fillId="33" borderId="24" xfId="62" applyFont="1" applyFill="1" applyBorder="1" applyAlignment="1">
      <alignment horizontal="center" vertical="center" shrinkToFit="1"/>
      <protection/>
    </xf>
    <xf numFmtId="0" fontId="11" fillId="33" borderId="44" xfId="62" applyFont="1" applyFill="1" applyBorder="1" applyAlignment="1">
      <alignment horizontal="center" vertical="center" shrinkToFit="1"/>
      <protection/>
    </xf>
    <xf numFmtId="0" fontId="11" fillId="33" borderId="23" xfId="62" applyFont="1" applyFill="1" applyBorder="1" applyAlignment="1">
      <alignment horizontal="center" vertical="center"/>
      <protection/>
    </xf>
    <xf numFmtId="0" fontId="11" fillId="33" borderId="24" xfId="62" applyFont="1" applyFill="1" applyBorder="1" applyAlignment="1">
      <alignment horizontal="center" vertical="center"/>
      <protection/>
    </xf>
    <xf numFmtId="0" fontId="11" fillId="33" borderId="25" xfId="62" applyFont="1" applyFill="1" applyBorder="1" applyAlignment="1">
      <alignment horizontal="center" vertical="center"/>
      <protection/>
    </xf>
    <xf numFmtId="0" fontId="11" fillId="33" borderId="26" xfId="62" applyFont="1" applyFill="1" applyBorder="1" applyAlignment="1">
      <alignment horizontal="center" vertical="center"/>
      <protection/>
    </xf>
    <xf numFmtId="0" fontId="11" fillId="33" borderId="93" xfId="62" applyFont="1" applyFill="1" applyBorder="1" applyAlignment="1">
      <alignment horizontal="center" vertical="center"/>
      <protection/>
    </xf>
    <xf numFmtId="0" fontId="11" fillId="0" borderId="82" xfId="62" applyFont="1" applyBorder="1" applyAlignment="1">
      <alignment horizontal="center" vertical="center" shrinkToFit="1"/>
      <protection/>
    </xf>
    <xf numFmtId="0" fontId="11" fillId="0" borderId="10" xfId="62" applyFont="1" applyBorder="1" applyAlignment="1">
      <alignment horizontal="center" vertical="center" shrinkToFit="1"/>
      <protection/>
    </xf>
    <xf numFmtId="0" fontId="11" fillId="0" borderId="13" xfId="62" applyFont="1" applyBorder="1" applyAlignment="1">
      <alignment horizontal="center" vertical="center" shrinkToFit="1"/>
      <protection/>
    </xf>
    <xf numFmtId="0" fontId="11" fillId="0" borderId="90" xfId="62" applyFont="1" applyBorder="1" applyAlignment="1">
      <alignment horizontal="center" vertical="center" shrinkToFit="1"/>
      <protection/>
    </xf>
    <xf numFmtId="0" fontId="11" fillId="0" borderId="108" xfId="62" applyFont="1" applyBorder="1" applyAlignment="1">
      <alignment horizontal="center" vertical="center" shrinkToFit="1"/>
      <protection/>
    </xf>
    <xf numFmtId="0" fontId="11" fillId="0" borderId="109" xfId="62" applyFont="1" applyBorder="1" applyAlignment="1">
      <alignment horizontal="center" vertical="center" shrinkToFit="1"/>
      <protection/>
    </xf>
    <xf numFmtId="0" fontId="11" fillId="0" borderId="110" xfId="62" applyFont="1" applyBorder="1" applyAlignment="1">
      <alignment horizontal="center" vertical="center" shrinkToFit="1"/>
      <protection/>
    </xf>
    <xf numFmtId="0" fontId="11" fillId="7" borderId="57" xfId="62" applyFont="1" applyFill="1" applyBorder="1" applyAlignment="1">
      <alignment horizontal="center" vertical="center" shrinkToFit="1"/>
      <protection/>
    </xf>
    <xf numFmtId="0" fontId="11" fillId="7" borderId="16" xfId="62" applyFont="1" applyFill="1" applyBorder="1" applyAlignment="1">
      <alignment horizontal="center" vertical="center" shrinkToFit="1"/>
      <protection/>
    </xf>
    <xf numFmtId="0" fontId="11" fillId="7" borderId="58" xfId="62" applyFont="1" applyFill="1" applyBorder="1" applyAlignment="1">
      <alignment horizontal="center" vertical="center" shrinkToFit="1"/>
      <protection/>
    </xf>
    <xf numFmtId="0" fontId="11" fillId="7" borderId="15" xfId="62" applyFont="1" applyFill="1" applyBorder="1" applyAlignment="1">
      <alignment horizontal="center" vertical="center"/>
      <protection/>
    </xf>
    <xf numFmtId="0" fontId="11" fillId="7" borderId="16" xfId="62" applyFont="1" applyFill="1" applyBorder="1" applyAlignment="1">
      <alignment horizontal="center" vertical="center"/>
      <protection/>
    </xf>
    <xf numFmtId="0" fontId="11" fillId="7" borderId="17" xfId="62" applyFont="1" applyFill="1" applyBorder="1" applyAlignment="1">
      <alignment horizontal="center" vertical="center"/>
      <protection/>
    </xf>
    <xf numFmtId="0" fontId="11" fillId="7" borderId="18" xfId="62" applyFont="1" applyFill="1" applyBorder="1" applyAlignment="1">
      <alignment horizontal="center" vertical="center"/>
      <protection/>
    </xf>
    <xf numFmtId="0" fontId="11" fillId="7" borderId="92" xfId="62" applyFont="1" applyFill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 shrinkToFit="1"/>
      <protection/>
    </xf>
    <xf numFmtId="0" fontId="11" fillId="0" borderId="111" xfId="62" applyFont="1" applyBorder="1" applyAlignment="1">
      <alignment horizontal="center" vertical="center" shrinkToFit="1"/>
      <protection/>
    </xf>
    <xf numFmtId="0" fontId="11" fillId="0" borderId="112" xfId="62" applyFont="1" applyBorder="1" applyAlignment="1">
      <alignment horizontal="center" vertical="center" shrinkToFit="1"/>
      <protection/>
    </xf>
    <xf numFmtId="0" fontId="11" fillId="0" borderId="113" xfId="62" applyFont="1" applyBorder="1" applyAlignment="1">
      <alignment horizontal="center" vertical="center" shrinkToFit="1"/>
      <protection/>
    </xf>
    <xf numFmtId="0" fontId="11" fillId="0" borderId="114" xfId="62" applyFont="1" applyBorder="1" applyAlignment="1">
      <alignment horizontal="center" vertical="center"/>
      <protection/>
    </xf>
    <xf numFmtId="0" fontId="11" fillId="7" borderId="59" xfId="62" applyFont="1" applyFill="1" applyBorder="1" applyAlignment="1">
      <alignment horizontal="center" vertical="center" shrinkToFit="1"/>
      <protection/>
    </xf>
    <xf numFmtId="0" fontId="11" fillId="7" borderId="20" xfId="62" applyFont="1" applyFill="1" applyBorder="1" applyAlignment="1">
      <alignment horizontal="center" vertical="center" shrinkToFit="1"/>
      <protection/>
    </xf>
    <xf numFmtId="0" fontId="11" fillId="7" borderId="60" xfId="62" applyFont="1" applyFill="1" applyBorder="1" applyAlignment="1">
      <alignment horizontal="center" vertical="center" shrinkToFit="1"/>
      <protection/>
    </xf>
    <xf numFmtId="0" fontId="11" fillId="7" borderId="19" xfId="62" applyFont="1" applyFill="1" applyBorder="1" applyAlignment="1">
      <alignment horizontal="center" vertical="center"/>
      <protection/>
    </xf>
    <xf numFmtId="0" fontId="11" fillId="7" borderId="20" xfId="62" applyFont="1" applyFill="1" applyBorder="1" applyAlignment="1">
      <alignment horizontal="center" vertical="center"/>
      <protection/>
    </xf>
    <xf numFmtId="0" fontId="11" fillId="7" borderId="21" xfId="62" applyFont="1" applyFill="1" applyBorder="1" applyAlignment="1">
      <alignment horizontal="center" vertical="center"/>
      <protection/>
    </xf>
    <xf numFmtId="0" fontId="11" fillId="7" borderId="29" xfId="62" applyFont="1" applyFill="1" applyBorder="1" applyAlignment="1">
      <alignment horizontal="center" vertical="center"/>
      <protection/>
    </xf>
    <xf numFmtId="0" fontId="11" fillId="7" borderId="28" xfId="62" applyFont="1" applyFill="1" applyBorder="1" applyAlignment="1">
      <alignment horizontal="center" vertical="center"/>
      <protection/>
    </xf>
    <xf numFmtId="0" fontId="11" fillId="7" borderId="27" xfId="62" applyFont="1" applyFill="1" applyBorder="1" applyAlignment="1">
      <alignment horizontal="center" vertical="center"/>
      <protection/>
    </xf>
    <xf numFmtId="0" fontId="11" fillId="7" borderId="22" xfId="62" applyFont="1" applyFill="1" applyBorder="1" applyAlignment="1">
      <alignment horizontal="center" vertical="center"/>
      <protection/>
    </xf>
    <xf numFmtId="0" fontId="11" fillId="7" borderId="62" xfId="62" applyFont="1" applyFill="1" applyBorder="1" applyAlignment="1">
      <alignment horizontal="center" vertical="center"/>
      <protection/>
    </xf>
    <xf numFmtId="0" fontId="11" fillId="7" borderId="24" xfId="62" applyFont="1" applyFill="1" applyBorder="1" applyAlignment="1">
      <alignment horizontal="center" vertical="center"/>
      <protection/>
    </xf>
    <xf numFmtId="0" fontId="11" fillId="7" borderId="25" xfId="62" applyFont="1" applyFill="1" applyBorder="1" applyAlignment="1">
      <alignment horizontal="center" vertical="center"/>
      <protection/>
    </xf>
    <xf numFmtId="0" fontId="11" fillId="7" borderId="26" xfId="62" applyFont="1" applyFill="1" applyBorder="1" applyAlignment="1">
      <alignment horizontal="center" vertical="center"/>
      <protection/>
    </xf>
    <xf numFmtId="0" fontId="11" fillId="7" borderId="93" xfId="62" applyFont="1" applyFill="1" applyBorder="1" applyAlignment="1">
      <alignment horizontal="center" vertical="center"/>
      <protection/>
    </xf>
    <xf numFmtId="0" fontId="11" fillId="7" borderId="61" xfId="62" applyFont="1" applyFill="1" applyBorder="1" applyAlignment="1">
      <alignment horizontal="center" vertical="center" shrinkToFit="1"/>
      <protection/>
    </xf>
    <xf numFmtId="0" fontId="11" fillId="7" borderId="24" xfId="62" applyFont="1" applyFill="1" applyBorder="1" applyAlignment="1">
      <alignment horizontal="center" vertical="center" shrinkToFit="1"/>
      <protection/>
    </xf>
    <xf numFmtId="0" fontId="11" fillId="7" borderId="44" xfId="62" applyFont="1" applyFill="1" applyBorder="1" applyAlignment="1">
      <alignment horizontal="center" vertical="center" shrinkToFit="1"/>
      <protection/>
    </xf>
    <xf numFmtId="0" fontId="11" fillId="0" borderId="115" xfId="62" applyFont="1" applyBorder="1" applyAlignment="1">
      <alignment horizontal="center" vertical="center"/>
      <protection/>
    </xf>
    <xf numFmtId="0" fontId="11" fillId="0" borderId="116" xfId="62" applyFont="1" applyBorder="1" applyAlignment="1">
      <alignment horizontal="center" vertical="center"/>
      <protection/>
    </xf>
    <xf numFmtId="0" fontId="11" fillId="0" borderId="117" xfId="62" applyFont="1" applyBorder="1" applyAlignment="1">
      <alignment horizontal="center" vertical="center"/>
      <protection/>
    </xf>
    <xf numFmtId="180" fontId="11" fillId="0" borderId="33" xfId="62" applyNumberFormat="1" applyFont="1" applyFill="1" applyBorder="1" applyAlignment="1">
      <alignment horizontal="center" vertical="center"/>
      <protection/>
    </xf>
    <xf numFmtId="180" fontId="11" fillId="0" borderId="11" xfId="62" applyNumberFormat="1" applyFont="1" applyFill="1" applyBorder="1" applyAlignment="1">
      <alignment horizontal="center" vertical="center"/>
      <protection/>
    </xf>
    <xf numFmtId="180" fontId="11" fillId="0" borderId="50" xfId="62" applyNumberFormat="1" applyFont="1" applyFill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horizontal="center" vertical="center" shrinkToFit="1"/>
      <protection/>
    </xf>
    <xf numFmtId="0" fontId="8" fillId="0" borderId="118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98" xfId="62" applyFont="1" applyBorder="1" applyAlignment="1">
      <alignment horizontal="center" vertical="center"/>
      <protection/>
    </xf>
    <xf numFmtId="0" fontId="11" fillId="0" borderId="119" xfId="62" applyFont="1" applyBorder="1" applyAlignment="1">
      <alignment horizontal="center" vertical="center"/>
      <protection/>
    </xf>
    <xf numFmtId="0" fontId="11" fillId="0" borderId="120" xfId="62" applyFont="1" applyBorder="1" applyAlignment="1">
      <alignment horizontal="center" vertical="center"/>
      <protection/>
    </xf>
    <xf numFmtId="0" fontId="11" fillId="0" borderId="121" xfId="62" applyFont="1" applyBorder="1" applyAlignment="1">
      <alignment horizontal="center" vertical="center"/>
      <protection/>
    </xf>
    <xf numFmtId="0" fontId="11" fillId="0" borderId="122" xfId="62" applyFont="1" applyFill="1" applyBorder="1" applyAlignment="1">
      <alignment horizontal="center" vertical="center" shrinkToFit="1"/>
      <protection/>
    </xf>
    <xf numFmtId="0" fontId="11" fillId="0" borderId="59" xfId="62" applyFont="1" applyBorder="1" applyAlignment="1">
      <alignment horizontal="center" vertical="center"/>
      <protection/>
    </xf>
    <xf numFmtId="0" fontId="11" fillId="0" borderId="123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39" xfId="62" applyFont="1" applyFill="1" applyBorder="1" applyAlignment="1">
      <alignment horizontal="center" vertical="center" shrinkToFit="1"/>
      <protection/>
    </xf>
    <xf numFmtId="0" fontId="11" fillId="0" borderId="40" xfId="62" applyFont="1" applyFill="1" applyBorder="1" applyAlignment="1">
      <alignment horizontal="center" vertical="center" shrinkToFit="1"/>
      <protection/>
    </xf>
    <xf numFmtId="0" fontId="11" fillId="0" borderId="124" xfId="62" applyFont="1" applyFill="1" applyBorder="1" applyAlignment="1">
      <alignment horizontal="center" vertical="center" shrinkToFit="1"/>
      <protection/>
    </xf>
    <xf numFmtId="0" fontId="11" fillId="0" borderId="125" xfId="62" applyFont="1" applyFill="1" applyBorder="1" applyAlignment="1">
      <alignment horizontal="center" vertical="center" shrinkToFit="1"/>
      <protection/>
    </xf>
    <xf numFmtId="180" fontId="11" fillId="0" borderId="121" xfId="62" applyNumberFormat="1" applyFont="1" applyFill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 shrinkToFit="1"/>
      <protection/>
    </xf>
    <xf numFmtId="0" fontId="11" fillId="0" borderId="91" xfId="62" applyFont="1" applyBorder="1" applyAlignment="1">
      <alignment horizontal="center" vertical="center" shrinkToFit="1"/>
      <protection/>
    </xf>
    <xf numFmtId="0" fontId="11" fillId="0" borderId="50" xfId="62" applyFont="1" applyBorder="1" applyAlignment="1">
      <alignment horizontal="center" vertical="center" shrinkToFit="1"/>
      <protection/>
    </xf>
    <xf numFmtId="0" fontId="11" fillId="0" borderId="40" xfId="62" applyFont="1" applyBorder="1" applyAlignment="1">
      <alignment horizontal="center" vertical="center" shrinkToFit="1"/>
      <protection/>
    </xf>
    <xf numFmtId="0" fontId="11" fillId="0" borderId="41" xfId="62" applyFont="1" applyBorder="1" applyAlignment="1">
      <alignment horizontal="center" vertical="center" shrinkToFit="1"/>
      <protection/>
    </xf>
    <xf numFmtId="0" fontId="11" fillId="0" borderId="4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 shrinkToFit="1"/>
      <protection/>
    </xf>
    <xf numFmtId="0" fontId="0" fillId="0" borderId="21" xfId="62" applyFont="1" applyBorder="1" applyAlignment="1">
      <alignment horizontal="center" vertical="center" shrinkToFit="1"/>
      <protection/>
    </xf>
    <xf numFmtId="0" fontId="16" fillId="0" borderId="126" xfId="62" applyFont="1" applyBorder="1" applyAlignment="1">
      <alignment horizontal="center" vertical="center" shrinkToFit="1"/>
      <protection/>
    </xf>
    <xf numFmtId="0" fontId="16" fillId="0" borderId="127" xfId="62" applyFont="1" applyBorder="1" applyAlignment="1">
      <alignment horizontal="center" vertical="center" shrinkToFit="1"/>
      <protection/>
    </xf>
    <xf numFmtId="0" fontId="16" fillId="0" borderId="128" xfId="62" applyFont="1" applyBorder="1" applyAlignment="1">
      <alignment horizontal="center" vertical="center" shrinkToFit="1"/>
      <protection/>
    </xf>
    <xf numFmtId="0" fontId="0" fillId="0" borderId="20" xfId="62" applyFont="1" applyBorder="1" applyAlignment="1">
      <alignment horizontal="center" vertical="center" shrinkToFit="1"/>
      <protection/>
    </xf>
    <xf numFmtId="0" fontId="0" fillId="0" borderId="62" xfId="62" applyFont="1" applyBorder="1" applyAlignment="1">
      <alignment horizontal="center" vertical="center" shrinkToFit="1"/>
      <protection/>
    </xf>
    <xf numFmtId="0" fontId="16" fillId="0" borderId="129" xfId="62" applyFont="1" applyBorder="1" applyAlignment="1">
      <alignment horizontal="center" vertical="center" shrinkToFit="1"/>
      <protection/>
    </xf>
    <xf numFmtId="0" fontId="0" fillId="0" borderId="26" xfId="62" applyFont="1" applyBorder="1" applyAlignment="1">
      <alignment horizontal="center" vertical="center" shrinkToFit="1"/>
      <protection/>
    </xf>
    <xf numFmtId="0" fontId="0" fillId="0" borderId="24" xfId="62" applyFont="1" applyBorder="1" applyAlignment="1">
      <alignment horizontal="center" vertical="center" shrinkToFit="1"/>
      <protection/>
    </xf>
    <xf numFmtId="0" fontId="0" fillId="0" borderId="93" xfId="62" applyFont="1" applyBorder="1" applyAlignment="1">
      <alignment horizontal="center" vertical="center" shrinkToFit="1"/>
      <protection/>
    </xf>
    <xf numFmtId="0" fontId="0" fillId="0" borderId="130" xfId="62" applyFont="1" applyBorder="1" applyAlignment="1">
      <alignment horizontal="center" vertical="center" shrinkToFit="1"/>
      <protection/>
    </xf>
    <xf numFmtId="0" fontId="0" fillId="0" borderId="131" xfId="62" applyFont="1" applyBorder="1" applyAlignment="1">
      <alignment horizontal="center" vertical="center" shrinkToFit="1"/>
      <protection/>
    </xf>
    <xf numFmtId="0" fontId="0" fillId="0" borderId="132" xfId="62" applyFont="1" applyBorder="1" applyAlignment="1">
      <alignment horizontal="center" vertical="center" shrinkToFit="1"/>
      <protection/>
    </xf>
    <xf numFmtId="0" fontId="0" fillId="0" borderId="133" xfId="62" applyFont="1" applyBorder="1" applyAlignment="1">
      <alignment horizontal="center" vertical="center" shrinkToFit="1"/>
      <protection/>
    </xf>
    <xf numFmtId="0" fontId="0" fillId="0" borderId="25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/>
      <protection/>
    </xf>
    <xf numFmtId="0" fontId="16" fillId="0" borderId="134" xfId="62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0" fillId="0" borderId="126" xfId="62" applyFont="1" applyBorder="1" applyAlignment="1">
      <alignment horizontal="center" vertical="center" shrinkToFit="1"/>
      <protection/>
    </xf>
    <xf numFmtId="0" fontId="0" fillId="0" borderId="128" xfId="62" applyFont="1" applyBorder="1" applyAlignment="1">
      <alignment horizontal="center" vertical="center" shrinkToFit="1"/>
      <protection/>
    </xf>
    <xf numFmtId="0" fontId="0" fillId="0" borderId="127" xfId="62" applyFont="1" applyBorder="1" applyAlignment="1">
      <alignment horizontal="center" vertical="center" shrinkToFit="1"/>
      <protection/>
    </xf>
    <xf numFmtId="0" fontId="0" fillId="0" borderId="135" xfId="62" applyFont="1" applyBorder="1" applyAlignment="1">
      <alignment horizontal="center" vertical="center" shrinkToFit="1"/>
      <protection/>
    </xf>
    <xf numFmtId="0" fontId="16" fillId="34" borderId="88" xfId="61" applyFont="1" applyFill="1" applyBorder="1" applyAlignment="1">
      <alignment horizontal="center" vertical="center"/>
      <protection/>
    </xf>
    <xf numFmtId="0" fontId="16" fillId="34" borderId="0" xfId="61" applyFont="1" applyFill="1" applyBorder="1" applyAlignment="1">
      <alignment horizontal="center" vertical="center"/>
      <protection/>
    </xf>
    <xf numFmtId="0" fontId="16" fillId="34" borderId="89" xfId="61" applyFont="1" applyFill="1" applyBorder="1" applyAlignment="1">
      <alignment horizontal="center" vertical="center"/>
      <protection/>
    </xf>
    <xf numFmtId="0" fontId="0" fillId="0" borderId="136" xfId="62" applyFont="1" applyBorder="1" applyAlignment="1">
      <alignment horizontal="center" vertical="center" shrinkToFit="1"/>
      <protection/>
    </xf>
    <xf numFmtId="0" fontId="16" fillId="0" borderId="137" xfId="62" applyFont="1" applyBorder="1" applyAlignment="1">
      <alignment horizontal="center" vertical="center" shrinkToFit="1"/>
      <protection/>
    </xf>
    <xf numFmtId="0" fontId="16" fillId="34" borderId="138" xfId="61" applyFont="1" applyFill="1" applyBorder="1" applyAlignment="1">
      <alignment horizontal="center" vertical="center"/>
      <protection/>
    </xf>
    <xf numFmtId="0" fontId="16" fillId="34" borderId="12" xfId="61" applyFont="1" applyFill="1" applyBorder="1" applyAlignment="1">
      <alignment horizontal="center" vertical="center"/>
      <protection/>
    </xf>
    <xf numFmtId="0" fontId="16" fillId="34" borderId="95" xfId="61" applyFont="1" applyFill="1" applyBorder="1" applyAlignment="1">
      <alignment horizontal="center" vertical="center"/>
      <protection/>
    </xf>
    <xf numFmtId="0" fontId="0" fillId="0" borderId="139" xfId="62" applyFont="1" applyBorder="1" applyAlignment="1">
      <alignment horizontal="center" vertical="center" shrinkToFit="1"/>
      <protection/>
    </xf>
    <xf numFmtId="0" fontId="0" fillId="0" borderId="134" xfId="62" applyFont="1" applyBorder="1" applyAlignment="1">
      <alignment horizontal="center" vertical="center"/>
      <protection/>
    </xf>
    <xf numFmtId="0" fontId="0" fillId="0" borderId="129" xfId="62" applyFont="1" applyBorder="1" applyAlignment="1">
      <alignment horizontal="center" vertical="center"/>
      <protection/>
    </xf>
    <xf numFmtId="0" fontId="0" fillId="0" borderId="140" xfId="62" applyFont="1" applyBorder="1" applyAlignment="1">
      <alignment horizontal="center" vertical="center" shrinkToFit="1"/>
      <protection/>
    </xf>
    <xf numFmtId="0" fontId="16" fillId="34" borderId="141" xfId="61" applyFont="1" applyFill="1" applyBorder="1" applyAlignment="1">
      <alignment horizontal="center" vertical="center"/>
      <protection/>
    </xf>
    <xf numFmtId="0" fontId="16" fillId="34" borderId="14" xfId="61" applyFont="1" applyFill="1" applyBorder="1" applyAlignment="1">
      <alignment horizontal="center" vertical="center"/>
      <protection/>
    </xf>
    <xf numFmtId="0" fontId="16" fillId="34" borderId="96" xfId="61" applyFont="1" applyFill="1" applyBorder="1" applyAlignment="1">
      <alignment horizontal="center" vertical="center"/>
      <protection/>
    </xf>
    <xf numFmtId="0" fontId="17" fillId="0" borderId="142" xfId="62" applyFont="1" applyFill="1" applyBorder="1" applyAlignment="1">
      <alignment horizontal="center" vertical="center" shrinkToFit="1"/>
      <protection/>
    </xf>
    <xf numFmtId="0" fontId="17" fillId="0" borderId="143" xfId="62" applyFont="1" applyFill="1" applyBorder="1" applyAlignment="1">
      <alignment horizontal="center" vertical="center" shrinkToFit="1"/>
      <protection/>
    </xf>
    <xf numFmtId="0" fontId="17" fillId="0" borderId="144" xfId="62" applyFont="1" applyFill="1" applyBorder="1" applyAlignment="1">
      <alignment horizontal="center" vertical="center" shrinkToFit="1"/>
      <protection/>
    </xf>
    <xf numFmtId="0" fontId="17" fillId="0" borderId="145" xfId="62" applyFont="1" applyFill="1" applyBorder="1" applyAlignment="1">
      <alignment horizontal="center" vertical="center" shrinkToFit="1"/>
      <protection/>
    </xf>
    <xf numFmtId="0" fontId="17" fillId="0" borderId="146" xfId="62" applyFont="1" applyFill="1" applyBorder="1" applyAlignment="1">
      <alignment horizontal="center" vertical="center" shrinkToFit="1"/>
      <protection/>
    </xf>
    <xf numFmtId="0" fontId="17" fillId="0" borderId="147" xfId="62" applyFont="1" applyFill="1" applyBorder="1" applyAlignment="1">
      <alignment horizontal="center" vertical="center" shrinkToFit="1"/>
      <protection/>
    </xf>
    <xf numFmtId="0" fontId="17" fillId="0" borderId="148" xfId="62" applyFont="1" applyBorder="1" applyAlignment="1">
      <alignment horizontal="center" vertical="center"/>
      <protection/>
    </xf>
    <xf numFmtId="0" fontId="17" fillId="0" borderId="149" xfId="62" applyFont="1" applyBorder="1" applyAlignment="1">
      <alignment horizontal="center" vertical="center"/>
      <protection/>
    </xf>
    <xf numFmtId="0" fontId="0" fillId="0" borderId="94" xfId="62" applyFont="1" applyBorder="1" applyAlignment="1">
      <alignment horizontal="center" vertical="center" shrinkToFit="1"/>
      <protection/>
    </xf>
    <xf numFmtId="0" fontId="0" fillId="0" borderId="142" xfId="62" applyFont="1" applyBorder="1" applyAlignment="1">
      <alignment horizontal="center" vertical="center" shrinkToFit="1"/>
      <protection/>
    </xf>
    <xf numFmtId="0" fontId="0" fillId="0" borderId="150" xfId="62" applyFont="1" applyBorder="1" applyAlignment="1">
      <alignment horizontal="center" vertical="center" shrinkToFit="1"/>
      <protection/>
    </xf>
    <xf numFmtId="0" fontId="17" fillId="0" borderId="13" xfId="62" applyFont="1" applyFill="1" applyBorder="1" applyAlignment="1">
      <alignment horizontal="center" vertical="center" shrinkToFit="1"/>
      <protection/>
    </xf>
    <xf numFmtId="0" fontId="17" fillId="0" borderId="14" xfId="62" applyFont="1" applyFill="1" applyBorder="1" applyAlignment="1">
      <alignment horizontal="center" vertical="center" shrinkToFit="1"/>
      <protection/>
    </xf>
    <xf numFmtId="0" fontId="0" fillId="0" borderId="126" xfId="62" applyFont="1" applyBorder="1" applyAlignment="1">
      <alignment horizontal="center" vertical="center"/>
      <protection/>
    </xf>
    <xf numFmtId="0" fontId="0" fillId="0" borderId="127" xfId="62" applyFont="1" applyBorder="1" applyAlignment="1">
      <alignment horizontal="center" vertical="center"/>
      <protection/>
    </xf>
    <xf numFmtId="0" fontId="0" fillId="0" borderId="78" xfId="62" applyFont="1" applyBorder="1" applyAlignment="1">
      <alignment horizontal="center" vertical="center" shrinkToFit="1"/>
      <protection/>
    </xf>
    <xf numFmtId="0" fontId="0" fillId="0" borderId="144" xfId="62" applyFont="1" applyBorder="1" applyAlignment="1">
      <alignment horizontal="center" vertical="center" shrinkToFit="1"/>
      <protection/>
    </xf>
    <xf numFmtId="0" fontId="0" fillId="0" borderId="151" xfId="62" applyFont="1" applyBorder="1" applyAlignment="1">
      <alignment horizontal="center" vertical="center" shrinkToFit="1"/>
      <protection/>
    </xf>
    <xf numFmtId="0" fontId="0" fillId="0" borderId="86" xfId="62" applyFont="1" applyBorder="1" applyAlignment="1">
      <alignment horizontal="center" vertical="center" shrinkToFit="1"/>
      <protection/>
    </xf>
    <xf numFmtId="0" fontId="0" fillId="0" borderId="146" xfId="62" applyFont="1" applyBorder="1" applyAlignment="1">
      <alignment horizontal="center" vertical="center" shrinkToFit="1"/>
      <protection/>
    </xf>
    <xf numFmtId="0" fontId="0" fillId="0" borderId="122" xfId="62" applyFont="1" applyBorder="1" applyAlignment="1">
      <alignment horizontal="center" vertical="center" shrinkToFit="1"/>
      <protection/>
    </xf>
    <xf numFmtId="0" fontId="17" fillId="0" borderId="0" xfId="62" applyFont="1" applyFill="1" applyBorder="1" applyAlignment="1">
      <alignment horizontal="center" vertical="center" shrinkToFit="1"/>
      <protection/>
    </xf>
    <xf numFmtId="0" fontId="17" fillId="0" borderId="11" xfId="62" applyFont="1" applyFill="1" applyBorder="1" applyAlignment="1">
      <alignment horizontal="center" vertical="center" shrinkToFit="1"/>
      <protection/>
    </xf>
    <xf numFmtId="0" fontId="16" fillId="0" borderId="68" xfId="62" applyFont="1" applyBorder="1" applyAlignment="1">
      <alignment horizontal="center" vertical="center"/>
      <protection/>
    </xf>
    <xf numFmtId="180" fontId="0" fillId="0" borderId="152" xfId="62" applyNumberFormat="1" applyFont="1" applyFill="1" applyBorder="1" applyAlignment="1">
      <alignment horizontal="center" vertical="center" shrinkToFit="1"/>
      <protection/>
    </xf>
    <xf numFmtId="180" fontId="0" fillId="0" borderId="102" xfId="62" applyNumberFormat="1" applyFont="1" applyFill="1" applyBorder="1" applyAlignment="1">
      <alignment horizontal="center" vertical="center" shrinkToFit="1"/>
      <protection/>
    </xf>
    <xf numFmtId="0" fontId="0" fillId="0" borderId="153" xfId="62" applyFont="1" applyBorder="1" applyAlignment="1">
      <alignment horizontal="center" vertical="center" shrinkToFit="1"/>
      <protection/>
    </xf>
    <xf numFmtId="0" fontId="0" fillId="0" borderId="154" xfId="62" applyFont="1" applyBorder="1" applyAlignment="1">
      <alignment horizontal="center" vertical="center" shrinkToFit="1"/>
      <protection/>
    </xf>
    <xf numFmtId="0" fontId="0" fillId="0" borderId="134" xfId="62" applyFont="1" applyBorder="1" applyAlignment="1">
      <alignment horizontal="center" vertical="center" shrinkToFit="1"/>
      <protection/>
    </xf>
    <xf numFmtId="0" fontId="0" fillId="0" borderId="129" xfId="62" applyFont="1" applyBorder="1" applyAlignment="1">
      <alignment horizontal="center" vertical="center" shrinkToFit="1"/>
      <protection/>
    </xf>
    <xf numFmtId="0" fontId="0" fillId="0" borderId="155" xfId="62" applyFont="1" applyBorder="1" applyAlignment="1">
      <alignment horizontal="center" vertical="center" shrinkToFit="1"/>
      <protection/>
    </xf>
    <xf numFmtId="0" fontId="0" fillId="0" borderId="152" xfId="62" applyFont="1" applyBorder="1" applyAlignment="1">
      <alignment horizontal="center" vertical="center" shrinkToFit="1"/>
      <protection/>
    </xf>
    <xf numFmtId="0" fontId="16" fillId="0" borderId="152" xfId="62" applyFont="1" applyBorder="1" applyAlignment="1">
      <alignment horizontal="center" vertical="center"/>
      <protection/>
    </xf>
    <xf numFmtId="0" fontId="16" fillId="0" borderId="136" xfId="62" applyFont="1" applyBorder="1" applyAlignment="1">
      <alignment horizontal="center" vertical="center"/>
      <protection/>
    </xf>
    <xf numFmtId="180" fontId="0" fillId="0" borderId="154" xfId="62" applyNumberFormat="1" applyFont="1" applyFill="1" applyBorder="1" applyAlignment="1">
      <alignment horizontal="center" vertical="center" shrinkToFit="1"/>
      <protection/>
    </xf>
    <xf numFmtId="180" fontId="0" fillId="0" borderId="26" xfId="62" applyNumberFormat="1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65" xfId="62" applyFont="1" applyBorder="1" applyAlignment="1">
      <alignment horizontal="center" vertical="center" shrinkToFit="1"/>
      <protection/>
    </xf>
    <xf numFmtId="0" fontId="0" fillId="0" borderId="66" xfId="62" applyFont="1" applyBorder="1" applyAlignment="1">
      <alignment horizontal="center" vertical="center" shrinkToFit="1"/>
      <protection/>
    </xf>
    <xf numFmtId="180" fontId="0" fillId="0" borderId="66" xfId="62" applyNumberFormat="1" applyFont="1" applyFill="1" applyBorder="1" applyAlignment="1">
      <alignment horizontal="center" vertical="center" shrinkToFit="1"/>
      <protection/>
    </xf>
    <xf numFmtId="180" fontId="0" fillId="0" borderId="22" xfId="62" applyNumberFormat="1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16" fillId="0" borderId="66" xfId="62" applyFont="1" applyBorder="1" applyAlignment="1">
      <alignment horizontal="center" vertical="center"/>
      <protection/>
    </xf>
    <xf numFmtId="0" fontId="16" fillId="0" borderId="139" xfId="62" applyFont="1" applyBorder="1" applyAlignment="1">
      <alignment horizontal="center" vertical="center"/>
      <protection/>
    </xf>
    <xf numFmtId="0" fontId="0" fillId="0" borderId="128" xfId="62" applyFont="1" applyBorder="1" applyAlignment="1">
      <alignment horizontal="center" vertical="center"/>
      <protection/>
    </xf>
    <xf numFmtId="0" fontId="17" fillId="0" borderId="148" xfId="62" applyFont="1" applyBorder="1" applyAlignment="1">
      <alignment horizontal="center" vertical="center" shrinkToFit="1"/>
      <protection/>
    </xf>
    <xf numFmtId="0" fontId="17" fillId="0" borderId="149" xfId="62" applyFont="1" applyBorder="1" applyAlignment="1">
      <alignment horizontal="center" vertical="center" shrinkToFit="1"/>
      <protection/>
    </xf>
    <xf numFmtId="0" fontId="0" fillId="0" borderId="65" xfId="62" applyFont="1" applyFill="1" applyBorder="1" applyAlignment="1">
      <alignment horizontal="center" vertical="center" shrinkToFit="1"/>
      <protection/>
    </xf>
    <xf numFmtId="0" fontId="0" fillId="0" borderId="66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22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horizontal="center" vertical="center"/>
      <protection/>
    </xf>
    <xf numFmtId="0" fontId="0" fillId="0" borderId="62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93" xfId="62" applyFont="1" applyBorder="1" applyAlignment="1">
      <alignment horizontal="center" vertical="center"/>
      <protection/>
    </xf>
    <xf numFmtId="0" fontId="0" fillId="0" borderId="130" xfId="62" applyFont="1" applyBorder="1" applyAlignment="1">
      <alignment horizontal="center" vertical="center"/>
      <protection/>
    </xf>
    <xf numFmtId="0" fontId="0" fillId="0" borderId="132" xfId="62" applyFont="1" applyBorder="1" applyAlignment="1">
      <alignment horizontal="center" vertical="center"/>
      <protection/>
    </xf>
    <xf numFmtId="0" fontId="0" fillId="0" borderId="133" xfId="62" applyFont="1" applyBorder="1" applyAlignment="1">
      <alignment horizontal="center" vertical="center"/>
      <protection/>
    </xf>
    <xf numFmtId="0" fontId="17" fillId="0" borderId="14" xfId="62" applyFont="1" applyFill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shrinkToFit="1"/>
      <protection/>
    </xf>
    <xf numFmtId="0" fontId="17" fillId="0" borderId="142" xfId="62" applyFont="1" applyFill="1" applyBorder="1" applyAlignment="1">
      <alignment horizontal="center" vertical="center"/>
      <protection/>
    </xf>
    <xf numFmtId="0" fontId="0" fillId="35" borderId="142" xfId="62" applyFont="1" applyFill="1" applyBorder="1" applyAlignment="1">
      <alignment horizontal="center" vertical="center"/>
      <protection/>
    </xf>
    <xf numFmtId="0" fontId="0" fillId="35" borderId="150" xfId="62" applyFont="1" applyFill="1" applyBorder="1" applyAlignment="1">
      <alignment horizontal="center" vertical="center"/>
      <protection/>
    </xf>
    <xf numFmtId="0" fontId="17" fillId="0" borderId="143" xfId="62" applyFont="1" applyFill="1" applyBorder="1" applyAlignment="1">
      <alignment horizontal="center" vertical="center"/>
      <protection/>
    </xf>
    <xf numFmtId="0" fontId="0" fillId="0" borderId="94" xfId="62" applyFont="1" applyBorder="1" applyAlignment="1">
      <alignment horizontal="center" vertical="center"/>
      <protection/>
    </xf>
    <xf numFmtId="0" fontId="0" fillId="0" borderId="142" xfId="62" applyFont="1" applyBorder="1" applyAlignment="1">
      <alignment horizontal="center" vertical="center"/>
      <protection/>
    </xf>
    <xf numFmtId="0" fontId="0" fillId="0" borderId="150" xfId="62" applyFont="1" applyBorder="1" applyAlignment="1">
      <alignment horizontal="center" vertical="center"/>
      <protection/>
    </xf>
    <xf numFmtId="0" fontId="0" fillId="0" borderId="153" xfId="62" applyFont="1" applyBorder="1" applyAlignment="1">
      <alignment horizontal="center" vertical="center"/>
      <protection/>
    </xf>
    <xf numFmtId="0" fontId="0" fillId="0" borderId="154" xfId="62" applyFont="1" applyBorder="1" applyAlignment="1">
      <alignment horizontal="center" vertical="center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146" xfId="62" applyFont="1" applyBorder="1" applyAlignment="1">
      <alignment horizontal="center" vertical="center"/>
      <protection/>
    </xf>
    <xf numFmtId="0" fontId="0" fillId="0" borderId="122" xfId="62" applyFont="1" applyBorder="1" applyAlignment="1">
      <alignment horizontal="center" vertical="center"/>
      <protection/>
    </xf>
    <xf numFmtId="0" fontId="17" fillId="0" borderId="146" xfId="62" applyFont="1" applyFill="1" applyBorder="1" applyAlignment="1">
      <alignment horizontal="center" vertical="center"/>
      <protection/>
    </xf>
    <xf numFmtId="0" fontId="17" fillId="0" borderId="147" xfId="62" applyFont="1" applyFill="1" applyBorder="1" applyAlignment="1">
      <alignment horizontal="center" vertical="center"/>
      <protection/>
    </xf>
    <xf numFmtId="0" fontId="17" fillId="0" borderId="13" xfId="62" applyFont="1" applyFill="1" applyBorder="1" applyAlignment="1">
      <alignment horizontal="center" vertical="center"/>
      <protection/>
    </xf>
    <xf numFmtId="0" fontId="0" fillId="0" borderId="65" xfId="62" applyFont="1" applyBorder="1" applyAlignment="1">
      <alignment horizontal="center" vertical="center"/>
      <protection/>
    </xf>
    <xf numFmtId="0" fontId="0" fillId="0" borderId="66" xfId="62" applyFont="1" applyBorder="1" applyAlignment="1">
      <alignment horizontal="center" vertical="center"/>
      <protection/>
    </xf>
    <xf numFmtId="0" fontId="0" fillId="35" borderId="146" xfId="62" applyFont="1" applyFill="1" applyBorder="1" applyAlignment="1">
      <alignment horizontal="center" vertical="center"/>
      <protection/>
    </xf>
    <xf numFmtId="0" fontId="0" fillId="35" borderId="122" xfId="62" applyFont="1" applyFill="1" applyBorder="1" applyAlignment="1">
      <alignment horizontal="center" vertical="center"/>
      <protection/>
    </xf>
    <xf numFmtId="0" fontId="17" fillId="0" borderId="122" xfId="62" applyFont="1" applyFill="1" applyBorder="1" applyAlignment="1">
      <alignment horizontal="center" vertical="center" shrinkToFit="1"/>
      <protection/>
    </xf>
    <xf numFmtId="0" fontId="17" fillId="0" borderId="87" xfId="62" applyFont="1" applyFill="1" applyBorder="1" applyAlignment="1">
      <alignment horizontal="center" vertical="center" shrinkToFit="1"/>
      <protection/>
    </xf>
    <xf numFmtId="0" fontId="16" fillId="0" borderId="126" xfId="62" applyFont="1" applyBorder="1" applyAlignment="1">
      <alignment horizontal="center" vertical="center"/>
      <protection/>
    </xf>
    <xf numFmtId="0" fontId="16" fillId="0" borderId="127" xfId="62" applyFont="1" applyBorder="1" applyAlignment="1">
      <alignment horizontal="center" vertical="center"/>
      <protection/>
    </xf>
    <xf numFmtId="0" fontId="16" fillId="0" borderId="128" xfId="62" applyFont="1" applyBorder="1" applyAlignment="1">
      <alignment horizontal="center" vertical="center"/>
      <protection/>
    </xf>
    <xf numFmtId="0" fontId="16" fillId="0" borderId="134" xfId="62" applyFont="1" applyBorder="1" applyAlignment="1">
      <alignment horizontal="center" vertical="center"/>
      <protection/>
    </xf>
    <xf numFmtId="0" fontId="16" fillId="0" borderId="129" xfId="62" applyFont="1" applyBorder="1" applyAlignment="1">
      <alignment horizontal="center" vertical="center"/>
      <protection/>
    </xf>
    <xf numFmtId="0" fontId="17" fillId="0" borderId="144" xfId="62" applyFont="1" applyFill="1" applyBorder="1" applyAlignment="1">
      <alignment horizontal="center" vertical="center"/>
      <protection/>
    </xf>
    <xf numFmtId="0" fontId="17" fillId="0" borderId="145" xfId="62" applyFont="1" applyFill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center" vertical="center"/>
      <protection/>
    </xf>
    <xf numFmtId="0" fontId="0" fillId="0" borderId="78" xfId="62" applyFont="1" applyBorder="1" applyAlignment="1">
      <alignment horizontal="center" vertical="center"/>
      <protection/>
    </xf>
    <xf numFmtId="0" fontId="0" fillId="0" borderId="144" xfId="62" applyFont="1" applyBorder="1" applyAlignment="1">
      <alignment horizontal="center" vertical="center"/>
      <protection/>
    </xf>
    <xf numFmtId="0" fontId="0" fillId="0" borderId="151" xfId="62" applyFont="1" applyBorder="1" applyAlignment="1">
      <alignment horizontal="center" vertical="center"/>
      <protection/>
    </xf>
    <xf numFmtId="0" fontId="0" fillId="0" borderId="155" xfId="62" applyFont="1" applyBorder="1" applyAlignment="1">
      <alignment horizontal="center" vertical="center"/>
      <protection/>
    </xf>
    <xf numFmtId="0" fontId="0" fillId="0" borderId="152" xfId="62" applyFont="1" applyBorder="1" applyAlignment="1">
      <alignment horizontal="center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 shrinkToFit="1"/>
      <protection/>
    </xf>
    <xf numFmtId="0" fontId="0" fillId="0" borderId="0" xfId="62" applyFont="1" applyBorder="1" applyAlignment="1">
      <alignment horizontal="center" vertical="center"/>
      <protection/>
    </xf>
    <xf numFmtId="0" fontId="17" fillId="0" borderId="158" xfId="62" applyFont="1" applyFill="1" applyBorder="1" applyAlignment="1">
      <alignment horizontal="center" vertical="center" shrinkToFit="1"/>
      <protection/>
    </xf>
    <xf numFmtId="0" fontId="17" fillId="0" borderId="10" xfId="62" applyFont="1" applyFill="1" applyBorder="1" applyAlignment="1">
      <alignment horizontal="center" vertical="center" shrinkToFit="1"/>
      <protection/>
    </xf>
    <xf numFmtId="0" fontId="17" fillId="0" borderId="83" xfId="62" applyFont="1" applyFill="1" applyBorder="1" applyAlignment="1">
      <alignment horizontal="center" vertical="center" shrinkToFit="1"/>
      <protection/>
    </xf>
    <xf numFmtId="0" fontId="0" fillId="0" borderId="135" xfId="62" applyFont="1" applyBorder="1" applyAlignment="1">
      <alignment horizontal="center" vertical="center"/>
      <protection/>
    </xf>
    <xf numFmtId="0" fontId="16" fillId="0" borderId="137" xfId="62" applyFont="1" applyBorder="1" applyAlignment="1">
      <alignment horizontal="center" vertical="center"/>
      <protection/>
    </xf>
    <xf numFmtId="0" fontId="16" fillId="34" borderId="141" xfId="61" applyFont="1" applyFill="1" applyBorder="1" applyAlignment="1">
      <alignment horizontal="center" vertical="center" shrinkToFit="1"/>
      <protection/>
    </xf>
    <xf numFmtId="0" fontId="16" fillId="34" borderId="14" xfId="61" applyFont="1" applyFill="1" applyBorder="1" applyAlignment="1">
      <alignment horizontal="center" vertical="center" shrinkToFit="1"/>
      <protection/>
    </xf>
    <xf numFmtId="0" fontId="16" fillId="34" borderId="96" xfId="61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2" xfId="62" applyFont="1" applyFill="1" applyBorder="1" applyAlignment="1">
      <alignment horizontal="center" vertical="center"/>
      <protection/>
    </xf>
    <xf numFmtId="0" fontId="0" fillId="0" borderId="130" xfId="62" applyFont="1" applyFill="1" applyBorder="1" applyAlignment="1">
      <alignment horizontal="center" vertical="center"/>
      <protection/>
    </xf>
    <xf numFmtId="0" fontId="0" fillId="0" borderId="132" xfId="62" applyFont="1" applyFill="1" applyBorder="1" applyAlignment="1">
      <alignment horizontal="center" vertical="center"/>
      <protection/>
    </xf>
    <xf numFmtId="0" fontId="17" fillId="0" borderId="10" xfId="62" applyFont="1" applyFill="1" applyBorder="1" applyAlignment="1">
      <alignment horizontal="center" vertical="center"/>
      <protection/>
    </xf>
    <xf numFmtId="0" fontId="0" fillId="0" borderId="159" xfId="62" applyFont="1" applyFill="1" applyBorder="1" applyAlignment="1">
      <alignment horizontal="center" vertical="center"/>
      <protection/>
    </xf>
    <xf numFmtId="0" fontId="0" fillId="0" borderId="160" xfId="62" applyFont="1" applyFill="1" applyBorder="1" applyAlignment="1">
      <alignment horizontal="center" vertical="center"/>
      <protection/>
    </xf>
    <xf numFmtId="0" fontId="17" fillId="0" borderId="130" xfId="62" applyFont="1" applyFill="1" applyBorder="1" applyAlignment="1">
      <alignment horizontal="center" vertical="center"/>
      <protection/>
    </xf>
    <xf numFmtId="0" fontId="17" fillId="0" borderId="132" xfId="62" applyFont="1" applyFill="1" applyBorder="1" applyAlignment="1">
      <alignment horizontal="center" vertical="center"/>
      <protection/>
    </xf>
    <xf numFmtId="0" fontId="17" fillId="0" borderId="161" xfId="62" applyFont="1" applyFill="1" applyBorder="1" applyAlignment="1">
      <alignment horizontal="center" vertical="center"/>
      <protection/>
    </xf>
    <xf numFmtId="0" fontId="17" fillId="0" borderId="13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81" xfId="62" applyFont="1" applyFill="1" applyBorder="1" applyAlignment="1">
      <alignment horizontal="center" vertical="center" shrinkToFit="1"/>
      <protection/>
    </xf>
    <xf numFmtId="0" fontId="0" fillId="0" borderId="65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90" xfId="62" applyFont="1" applyFill="1" applyBorder="1" applyAlignment="1">
      <alignment horizontal="center" vertical="center"/>
      <protection/>
    </xf>
    <xf numFmtId="0" fontId="17" fillId="0" borderId="22" xfId="62" applyFont="1" applyFill="1" applyBorder="1" applyAlignment="1">
      <alignment horizontal="center" vertical="center"/>
      <protection/>
    </xf>
    <xf numFmtId="0" fontId="17" fillId="0" borderId="20" xfId="62" applyFont="1" applyFill="1" applyBorder="1" applyAlignment="1">
      <alignment horizontal="center" vertical="center"/>
      <protection/>
    </xf>
    <xf numFmtId="0" fontId="17" fillId="0" borderId="162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162" xfId="62" applyFont="1" applyFill="1" applyBorder="1" applyAlignment="1">
      <alignment horizontal="center" vertical="center" shrinkToFit="1"/>
      <protection/>
    </xf>
    <xf numFmtId="0" fontId="17" fillId="0" borderId="20" xfId="62" applyFont="1" applyFill="1" applyBorder="1" applyAlignment="1">
      <alignment horizontal="center" vertical="center" shrinkToFit="1"/>
      <protection/>
    </xf>
    <xf numFmtId="0" fontId="17" fillId="0" borderId="62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/>
      <protection/>
    </xf>
    <xf numFmtId="0" fontId="0" fillId="0" borderId="157" xfId="62" applyFont="1" applyFill="1" applyBorder="1" applyAlignment="1">
      <alignment horizontal="center" vertical="center"/>
      <protection/>
    </xf>
    <xf numFmtId="0" fontId="0" fillId="0" borderId="163" xfId="62" applyFont="1" applyFill="1" applyBorder="1" applyAlignment="1">
      <alignment horizontal="center" vertical="center"/>
      <protection/>
    </xf>
    <xf numFmtId="0" fontId="0" fillId="0" borderId="164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50" xfId="62" applyFont="1" applyFill="1" applyBorder="1" applyAlignment="1">
      <alignment horizontal="center" vertical="center"/>
      <protection/>
    </xf>
    <xf numFmtId="0" fontId="17" fillId="0" borderId="163" xfId="62" applyFont="1" applyFill="1" applyBorder="1" applyAlignment="1">
      <alignment horizontal="center" vertical="center"/>
      <protection/>
    </xf>
    <xf numFmtId="0" fontId="17" fillId="0" borderId="164" xfId="62" applyFont="1" applyFill="1" applyBorder="1" applyAlignment="1">
      <alignment horizontal="center" vertical="center"/>
      <protection/>
    </xf>
    <xf numFmtId="0" fontId="17" fillId="0" borderId="165" xfId="62" applyFont="1" applyFill="1" applyBorder="1" applyAlignment="1">
      <alignment horizontal="center" vertical="center"/>
      <protection/>
    </xf>
    <xf numFmtId="0" fontId="17" fillId="0" borderId="166" xfId="62" applyFont="1" applyFill="1" applyBorder="1" applyAlignment="1">
      <alignment horizontal="center" vertical="center"/>
      <protection/>
    </xf>
    <xf numFmtId="0" fontId="0" fillId="0" borderId="102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17" fillId="0" borderId="111" xfId="62" applyFont="1" applyFill="1" applyBorder="1" applyAlignment="1">
      <alignment horizontal="center" vertical="center"/>
      <protection/>
    </xf>
    <xf numFmtId="0" fontId="17" fillId="0" borderId="112" xfId="62" applyFont="1" applyFill="1" applyBorder="1" applyAlignment="1">
      <alignment horizontal="center" vertical="center"/>
      <protection/>
    </xf>
    <xf numFmtId="0" fontId="17" fillId="0" borderId="167" xfId="62" applyFont="1" applyFill="1" applyBorder="1" applyAlignment="1">
      <alignment horizontal="center" vertical="center"/>
      <protection/>
    </xf>
    <xf numFmtId="0" fontId="17" fillId="0" borderId="11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 shrinkToFit="1"/>
      <protection/>
    </xf>
    <xf numFmtId="0" fontId="0" fillId="0" borderId="90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91" xfId="62" applyFont="1" applyFill="1" applyBorder="1" applyAlignment="1">
      <alignment horizontal="center" vertical="center"/>
      <protection/>
    </xf>
    <xf numFmtId="0" fontId="17" fillId="0" borderId="26" xfId="62" applyFont="1" applyFill="1" applyBorder="1" applyAlignment="1">
      <alignment horizontal="center" vertical="center"/>
      <protection/>
    </xf>
    <xf numFmtId="0" fontId="17" fillId="0" borderId="24" xfId="62" applyFont="1" applyFill="1" applyBorder="1" applyAlignment="1">
      <alignment horizontal="center" vertical="center"/>
      <protection/>
    </xf>
    <xf numFmtId="0" fontId="17" fillId="0" borderId="168" xfId="62" applyFont="1" applyFill="1" applyBorder="1" applyAlignment="1">
      <alignment horizontal="center" vertical="center"/>
      <protection/>
    </xf>
    <xf numFmtId="0" fontId="17" fillId="0" borderId="93" xfId="62" applyFont="1" applyFill="1" applyBorder="1" applyAlignment="1">
      <alignment horizontal="center" vertical="center"/>
      <protection/>
    </xf>
    <xf numFmtId="0" fontId="17" fillId="0" borderId="26" xfId="62" applyFont="1" applyFill="1" applyBorder="1" applyAlignment="1">
      <alignment horizontal="center" vertical="center" shrinkToFit="1"/>
      <protection/>
    </xf>
    <xf numFmtId="0" fontId="17" fillId="0" borderId="24" xfId="62" applyFont="1" applyFill="1" applyBorder="1" applyAlignment="1">
      <alignment horizontal="center" vertical="center" shrinkToFit="1"/>
      <protection/>
    </xf>
    <xf numFmtId="0" fontId="17" fillId="0" borderId="169" xfId="62" applyFont="1" applyFill="1" applyBorder="1" applyAlignment="1">
      <alignment horizontal="center" vertical="center" shrinkToFit="1"/>
      <protection/>
    </xf>
    <xf numFmtId="0" fontId="11" fillId="7" borderId="23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19</xdr:col>
      <xdr:colOff>9525</xdr:colOff>
      <xdr:row>15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14400" y="3762375"/>
          <a:ext cx="35147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19</xdr:col>
      <xdr:colOff>9525</xdr:colOff>
      <xdr:row>15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14400" y="3762375"/>
          <a:ext cx="35147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19</xdr:col>
      <xdr:colOff>9525</xdr:colOff>
      <xdr:row>15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14400" y="3762375"/>
          <a:ext cx="35147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19</xdr:col>
      <xdr:colOff>9525</xdr:colOff>
      <xdr:row>15</xdr:row>
      <xdr:rowOff>447675</xdr:rowOff>
    </xdr:to>
    <xdr:sp>
      <xdr:nvSpPr>
        <xdr:cNvPr id="1" name="直線コネクタ 1"/>
        <xdr:cNvSpPr>
          <a:spLocks/>
        </xdr:cNvSpPr>
      </xdr:nvSpPr>
      <xdr:spPr>
        <a:xfrm>
          <a:off x="914400" y="3762375"/>
          <a:ext cx="35147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813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16</xdr:col>
      <xdr:colOff>0</xdr:colOff>
      <xdr:row>14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14400" y="3524250"/>
          <a:ext cx="274320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zoomScalePageLayoutView="0" workbookViewId="0" topLeftCell="A7">
      <selection activeCell="N13" sqref="N13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A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11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35</v>
      </c>
      <c r="C10" s="199"/>
      <c r="D10" s="199"/>
      <c r="E10" s="200" t="str">
        <f>B11</f>
        <v>プライマリー</v>
      </c>
      <c r="F10" s="200"/>
      <c r="G10" s="200"/>
      <c r="H10" s="201" t="str">
        <f>B12</f>
        <v>蒲生</v>
      </c>
      <c r="I10" s="201"/>
      <c r="J10" s="201"/>
      <c r="K10" s="201" t="str">
        <f>B13</f>
        <v>PREDU</v>
      </c>
      <c r="L10" s="201"/>
      <c r="M10" s="201"/>
      <c r="N10" s="201" t="str">
        <f>B14</f>
        <v>野洲A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27</v>
      </c>
      <c r="C11" s="205"/>
      <c r="D11" s="206"/>
      <c r="E11" s="30"/>
      <c r="F11" s="31"/>
      <c r="G11" s="32"/>
      <c r="H11" s="33">
        <f>I19</f>
        <v>0</v>
      </c>
      <c r="I11" s="31" t="str">
        <f>IF(H11="","-",IF(H11&gt;J11,"○",IF(H11=J11,"△","●")))</f>
        <v>●</v>
      </c>
      <c r="J11" s="32">
        <f>K19</f>
        <v>4</v>
      </c>
      <c r="K11" s="33">
        <f>K25</f>
        <v>0</v>
      </c>
      <c r="L11" s="31" t="str">
        <f>IF(K11="","-",IF(K11&gt;M11,"○",IF(K11=M11,"△","●")))</f>
        <v>●</v>
      </c>
      <c r="M11" s="32">
        <f>I25</f>
        <v>3</v>
      </c>
      <c r="N11" s="33">
        <f>I23</f>
        <v>0</v>
      </c>
      <c r="O11" s="31" t="str">
        <f>IF(N11="","-",IF(N11&gt;P11,"○",IF(N11=P11,"△","●")))</f>
        <v>●</v>
      </c>
      <c r="P11" s="32">
        <f>K23</f>
        <v>9</v>
      </c>
      <c r="Q11" s="264">
        <f>COUNTIF(E11:P11,"○")*3+COUNTIF(E11:P11,"△")</f>
        <v>0</v>
      </c>
      <c r="R11" s="265"/>
      <c r="S11" s="266"/>
      <c r="T11" s="267">
        <f>E11+H11+K11+N11</f>
        <v>0</v>
      </c>
      <c r="U11" s="265"/>
      <c r="V11" s="266"/>
      <c r="W11" s="267">
        <f>G11+J11+M11+P11</f>
        <v>16</v>
      </c>
      <c r="X11" s="265"/>
      <c r="Y11" s="266"/>
      <c r="Z11" s="267">
        <f>T11-W11</f>
        <v>-16</v>
      </c>
      <c r="AA11" s="265"/>
      <c r="AB11" s="266"/>
      <c r="AC11" s="267">
        <v>4</v>
      </c>
      <c r="AD11" s="265"/>
      <c r="AE11" s="268"/>
      <c r="AF11" s="28"/>
      <c r="AG11" s="28"/>
      <c r="AH11" s="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/>
      <c r="B12" s="207" t="s">
        <v>28</v>
      </c>
      <c r="C12" s="208"/>
      <c r="D12" s="209"/>
      <c r="E12" s="34">
        <f>K19</f>
        <v>4</v>
      </c>
      <c r="F12" s="35" t="str">
        <f>IF(E12="","-",IF(E12&gt;G12,"○",IF(E12=G12,"△","●")))</f>
        <v>○</v>
      </c>
      <c r="G12" s="36">
        <f>I19</f>
        <v>0</v>
      </c>
      <c r="H12" s="37"/>
      <c r="I12" s="35"/>
      <c r="J12" s="36"/>
      <c r="K12" s="37">
        <f>I22</f>
        <v>0</v>
      </c>
      <c r="L12" s="35" t="str">
        <f>IF(K12="","-",IF(K12&gt;M12,"○",IF(K12=M12,"△","●")))</f>
        <v>●</v>
      </c>
      <c r="M12" s="36">
        <f>K22</f>
        <v>4</v>
      </c>
      <c r="N12" s="37">
        <f>K26</f>
        <v>1</v>
      </c>
      <c r="O12" s="35" t="str">
        <f>IF(N12="","-",IF(N12&gt;P12,"○",IF(N12=P12,"△","●")))</f>
        <v>●</v>
      </c>
      <c r="P12" s="36">
        <f>I26</f>
        <v>4</v>
      </c>
      <c r="Q12" s="269">
        <f>COUNTIF(E12:P12,"○")*3+COUNTIF(E12:P12,"△")</f>
        <v>3</v>
      </c>
      <c r="R12" s="217"/>
      <c r="S12" s="270"/>
      <c r="T12" s="271">
        <f>E12+H12+K12+N12</f>
        <v>5</v>
      </c>
      <c r="U12" s="214"/>
      <c r="V12" s="215"/>
      <c r="W12" s="271">
        <f>G12+J12+M12+P12</f>
        <v>8</v>
      </c>
      <c r="X12" s="214"/>
      <c r="Y12" s="215"/>
      <c r="Z12" s="214">
        <f>T12-W12</f>
        <v>-3</v>
      </c>
      <c r="AA12" s="214"/>
      <c r="AB12" s="215"/>
      <c r="AC12" s="216">
        <v>3</v>
      </c>
      <c r="AD12" s="217"/>
      <c r="AE12" s="218"/>
      <c r="AF12" s="28"/>
      <c r="AG12" s="28"/>
      <c r="AH12" s="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29</v>
      </c>
      <c r="C13" s="208"/>
      <c r="D13" s="209"/>
      <c r="E13" s="34">
        <f>I25</f>
        <v>3</v>
      </c>
      <c r="F13" s="35" t="str">
        <f>IF(E13="","-",IF(E13&gt;G13,"○",IF(E13=G13,"△","●")))</f>
        <v>○</v>
      </c>
      <c r="G13" s="36">
        <f>K25</f>
        <v>0</v>
      </c>
      <c r="H13" s="37">
        <f>K22</f>
        <v>4</v>
      </c>
      <c r="I13" s="35" t="str">
        <f>IF(H13="","-",IF(H13&gt;J13,"○",IF(H13=J13,"△","●")))</f>
        <v>○</v>
      </c>
      <c r="J13" s="36">
        <f>I22</f>
        <v>0</v>
      </c>
      <c r="K13" s="37"/>
      <c r="L13" s="35"/>
      <c r="M13" s="36"/>
      <c r="N13" s="37">
        <f>I20</f>
        <v>0</v>
      </c>
      <c r="O13" s="35" t="str">
        <f>IF(N13="","-",IF(N13&gt;P13,"○",IF(N13=P13,"△","●")))</f>
        <v>●</v>
      </c>
      <c r="P13" s="36">
        <f>K20</f>
        <v>2</v>
      </c>
      <c r="Q13" s="269">
        <f>COUNTIF(E13:P13,"○")*3+COUNTIF(E13:P13,"△")</f>
        <v>6</v>
      </c>
      <c r="R13" s="217"/>
      <c r="S13" s="270"/>
      <c r="T13" s="271">
        <f>E13+H13+K13+N13</f>
        <v>7</v>
      </c>
      <c r="U13" s="214"/>
      <c r="V13" s="215"/>
      <c r="W13" s="271">
        <f>G13+J13+M13+P13</f>
        <v>2</v>
      </c>
      <c r="X13" s="214"/>
      <c r="Y13" s="215"/>
      <c r="Z13" s="214">
        <f>T13-W13</f>
        <v>5</v>
      </c>
      <c r="AA13" s="214"/>
      <c r="AB13" s="215"/>
      <c r="AC13" s="216">
        <v>2</v>
      </c>
      <c r="AD13" s="217"/>
      <c r="AE13" s="218"/>
      <c r="AF13" s="28"/>
      <c r="AG13" s="28"/>
      <c r="AH13" s="9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28" t="s">
        <v>11</v>
      </c>
      <c r="B14" s="210" t="s">
        <v>30</v>
      </c>
      <c r="C14" s="211"/>
      <c r="D14" s="212"/>
      <c r="E14" s="38">
        <f>K23</f>
        <v>9</v>
      </c>
      <c r="F14" s="39" t="str">
        <f>IF(E14="","-",IF(E14&gt;G14,"○",IF(E14=G14,"△","●")))</f>
        <v>○</v>
      </c>
      <c r="G14" s="40">
        <f>I23</f>
        <v>0</v>
      </c>
      <c r="H14" s="41">
        <f>I26</f>
        <v>4</v>
      </c>
      <c r="I14" s="39" t="str">
        <f>IF(H14="","-",IF(H14&gt;J14,"○",IF(H14=J14,"△","●")))</f>
        <v>○</v>
      </c>
      <c r="J14" s="40">
        <f>K26</f>
        <v>1</v>
      </c>
      <c r="K14" s="41">
        <f>K20</f>
        <v>2</v>
      </c>
      <c r="L14" s="39" t="str">
        <f>IF(K14="","-",IF(K14&gt;M14,"○",IF(K14=M14,"△","●")))</f>
        <v>○</v>
      </c>
      <c r="M14" s="40">
        <f>I20</f>
        <v>0</v>
      </c>
      <c r="N14" s="41"/>
      <c r="O14" s="39"/>
      <c r="P14" s="40"/>
      <c r="Q14" s="272">
        <f>COUNTIF(E14:P14,"○")*3+COUNTIF(E14:P14,"△")</f>
        <v>9</v>
      </c>
      <c r="R14" s="219"/>
      <c r="S14" s="220"/>
      <c r="T14" s="273">
        <f>E14+H14+K14+N14</f>
        <v>15</v>
      </c>
      <c r="U14" s="219"/>
      <c r="V14" s="220"/>
      <c r="W14" s="273">
        <f>G14+J14+M14+P14</f>
        <v>1</v>
      </c>
      <c r="X14" s="219"/>
      <c r="Y14" s="220"/>
      <c r="Z14" s="219">
        <f>T14-W14</f>
        <v>14</v>
      </c>
      <c r="AA14" s="219"/>
      <c r="AB14" s="220"/>
      <c r="AC14" s="273">
        <v>1</v>
      </c>
      <c r="AD14" s="219"/>
      <c r="AE14" s="274"/>
      <c r="AF14" s="28"/>
      <c r="AG14" s="28"/>
      <c r="AH14" s="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32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7"/>
      <c r="V15" s="7"/>
      <c r="W15" s="7"/>
      <c r="X15" s="7"/>
      <c r="Y15" s="7"/>
      <c r="Z15" s="7"/>
      <c r="AA15" s="7"/>
      <c r="AB15" s="7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2" t="s">
        <v>34</v>
      </c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4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33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20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</row>
    <row r="19" spans="1:20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プライマリー</v>
      </c>
      <c r="G19" s="244"/>
      <c r="H19" s="244"/>
      <c r="I19" s="54">
        <v>0</v>
      </c>
      <c r="J19" s="18" t="s">
        <v>4</v>
      </c>
      <c r="K19" s="54">
        <v>4</v>
      </c>
      <c r="L19" s="244" t="str">
        <f>B12</f>
        <v>蒲生</v>
      </c>
      <c r="M19" s="244"/>
      <c r="N19" s="245"/>
      <c r="O19" s="247" t="str">
        <f>B13</f>
        <v>PREDU</v>
      </c>
      <c r="P19" s="248"/>
      <c r="Q19" s="249"/>
      <c r="R19" s="248" t="str">
        <f>B14</f>
        <v>野洲A</v>
      </c>
      <c r="S19" s="248"/>
      <c r="T19" s="280"/>
    </row>
    <row r="20" spans="1:20" ht="36.75" customHeight="1">
      <c r="A20" s="232">
        <v>2</v>
      </c>
      <c r="B20" s="233"/>
      <c r="C20" s="234">
        <v>0.40625</v>
      </c>
      <c r="D20" s="234"/>
      <c r="E20" s="234"/>
      <c r="F20" s="189" t="str">
        <f>B13</f>
        <v>PREDU</v>
      </c>
      <c r="G20" s="190"/>
      <c r="H20" s="190"/>
      <c r="I20" s="57">
        <v>0</v>
      </c>
      <c r="J20" s="19" t="s">
        <v>4</v>
      </c>
      <c r="K20" s="57">
        <v>2</v>
      </c>
      <c r="L20" s="190" t="str">
        <f>B14</f>
        <v>野洲A</v>
      </c>
      <c r="M20" s="190"/>
      <c r="N20" s="196"/>
      <c r="O20" s="238" t="str">
        <f>B11</f>
        <v>プライマリー</v>
      </c>
      <c r="P20" s="239"/>
      <c r="Q20" s="240"/>
      <c r="R20" s="239" t="str">
        <f>B12</f>
        <v>蒲生</v>
      </c>
      <c r="S20" s="239"/>
      <c r="T20" s="281"/>
    </row>
    <row r="21" spans="1:20" ht="36.75" customHeight="1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9"/>
    </row>
    <row r="22" spans="1:20" ht="36.75" customHeight="1">
      <c r="A22" s="235">
        <v>3</v>
      </c>
      <c r="B22" s="236"/>
      <c r="C22" s="237">
        <v>0.4583333333333333</v>
      </c>
      <c r="D22" s="237"/>
      <c r="E22" s="237"/>
      <c r="F22" s="191" t="str">
        <f>B12</f>
        <v>蒲生</v>
      </c>
      <c r="G22" s="192"/>
      <c r="H22" s="192"/>
      <c r="I22" s="58">
        <v>0</v>
      </c>
      <c r="J22" s="20" t="s">
        <v>4</v>
      </c>
      <c r="K22" s="58">
        <v>4</v>
      </c>
      <c r="L22" s="182" t="str">
        <f>B13</f>
        <v>PREDU</v>
      </c>
      <c r="M22" s="182"/>
      <c r="N22" s="183"/>
      <c r="O22" s="260" t="str">
        <f>B14</f>
        <v>野洲A</v>
      </c>
      <c r="P22" s="261"/>
      <c r="Q22" s="288"/>
      <c r="R22" s="261" t="str">
        <f>B11</f>
        <v>プライマリー</v>
      </c>
      <c r="S22" s="261"/>
      <c r="T22" s="278"/>
    </row>
    <row r="23" spans="1:20" ht="36.75" customHeight="1">
      <c r="A23" s="186">
        <v>4</v>
      </c>
      <c r="B23" s="187"/>
      <c r="C23" s="188">
        <v>0.4895833333333333</v>
      </c>
      <c r="D23" s="188"/>
      <c r="E23" s="188"/>
      <c r="F23" s="193" t="str">
        <f>B11</f>
        <v>プライマリー</v>
      </c>
      <c r="G23" s="194"/>
      <c r="H23" s="194"/>
      <c r="I23" s="55">
        <v>0</v>
      </c>
      <c r="J23" s="21" t="s">
        <v>4</v>
      </c>
      <c r="K23" s="55">
        <v>9</v>
      </c>
      <c r="L23" s="194" t="str">
        <f>B14</f>
        <v>野洲A</v>
      </c>
      <c r="M23" s="194"/>
      <c r="N23" s="262"/>
      <c r="O23" s="253" t="str">
        <f>B12</f>
        <v>蒲生</v>
      </c>
      <c r="P23" s="254"/>
      <c r="Q23" s="255"/>
      <c r="R23" s="254" t="str">
        <f>B13</f>
        <v>PREDU</v>
      </c>
      <c r="S23" s="254"/>
      <c r="T23" s="256"/>
    </row>
    <row r="24" spans="1:20" ht="36.75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</row>
    <row r="25" spans="1:20" ht="36.75" customHeight="1">
      <c r="A25" s="235">
        <v>5</v>
      </c>
      <c r="B25" s="236"/>
      <c r="C25" s="237">
        <v>0.5416666666666666</v>
      </c>
      <c r="D25" s="237"/>
      <c r="E25" s="237"/>
      <c r="F25" s="195" t="str">
        <f>B13</f>
        <v>PREDU</v>
      </c>
      <c r="G25" s="182"/>
      <c r="H25" s="182"/>
      <c r="I25" s="58">
        <v>3</v>
      </c>
      <c r="J25" s="20" t="s">
        <v>4</v>
      </c>
      <c r="K25" s="58">
        <v>0</v>
      </c>
      <c r="L25" s="182" t="str">
        <f>B11</f>
        <v>プライマリー</v>
      </c>
      <c r="M25" s="182"/>
      <c r="N25" s="183"/>
      <c r="O25" s="260" t="str">
        <f>B14</f>
        <v>野洲A</v>
      </c>
      <c r="P25" s="261"/>
      <c r="Q25" s="261"/>
      <c r="R25" s="260" t="str">
        <f>B12</f>
        <v>蒲生</v>
      </c>
      <c r="S25" s="261"/>
      <c r="T25" s="278"/>
    </row>
    <row r="26" spans="1:20" ht="36.75" customHeight="1" thickBot="1">
      <c r="A26" s="250">
        <v>6</v>
      </c>
      <c r="B26" s="251"/>
      <c r="C26" s="252">
        <v>0.5729166666666666</v>
      </c>
      <c r="D26" s="252"/>
      <c r="E26" s="252"/>
      <c r="F26" s="184" t="str">
        <f>B14</f>
        <v>野洲A</v>
      </c>
      <c r="G26" s="185"/>
      <c r="H26" s="185"/>
      <c r="I26" s="56">
        <v>4</v>
      </c>
      <c r="J26" s="22" t="s">
        <v>4</v>
      </c>
      <c r="K26" s="56">
        <v>1</v>
      </c>
      <c r="L26" s="185" t="str">
        <f>B12</f>
        <v>蒲生</v>
      </c>
      <c r="M26" s="185"/>
      <c r="N26" s="263"/>
      <c r="O26" s="275" t="str">
        <f>B13</f>
        <v>PREDU</v>
      </c>
      <c r="P26" s="276"/>
      <c r="Q26" s="277"/>
      <c r="R26" s="276" t="str">
        <f>B11</f>
        <v>プライマリー</v>
      </c>
      <c r="S26" s="276"/>
      <c r="T26" s="279"/>
    </row>
    <row r="27" ht="25.5" customHeight="1"/>
    <row r="28" ht="25.5" customHeight="1"/>
    <row r="29" ht="25.5" customHeight="1"/>
  </sheetData>
  <sheetProtection selectLockedCells="1" selectUnlockedCells="1"/>
  <mergeCells count="80">
    <mergeCell ref="O26:Q26"/>
    <mergeCell ref="R25:T25"/>
    <mergeCell ref="R26:T26"/>
    <mergeCell ref="R19:T19"/>
    <mergeCell ref="R20:T20"/>
    <mergeCell ref="F16:T16"/>
    <mergeCell ref="F17:T17"/>
    <mergeCell ref="A21:T21"/>
    <mergeCell ref="O22:Q22"/>
    <mergeCell ref="R22:T22"/>
    <mergeCell ref="T13:V13"/>
    <mergeCell ref="W13:Y13"/>
    <mergeCell ref="Z13:AB13"/>
    <mergeCell ref="AC13:AE13"/>
    <mergeCell ref="Q14:S14"/>
    <mergeCell ref="T14:V14"/>
    <mergeCell ref="W14:Y14"/>
    <mergeCell ref="AC14:AE14"/>
    <mergeCell ref="Q13:S13"/>
    <mergeCell ref="Q11:S11"/>
    <mergeCell ref="T11:V11"/>
    <mergeCell ref="W11:Y11"/>
    <mergeCell ref="Z11:AB11"/>
    <mergeCell ref="AC11:AE11"/>
    <mergeCell ref="Q12:S12"/>
    <mergeCell ref="T12:V12"/>
    <mergeCell ref="W12:Y12"/>
    <mergeCell ref="A26:B26"/>
    <mergeCell ref="C26:E26"/>
    <mergeCell ref="O23:Q23"/>
    <mergeCell ref="R23:T23"/>
    <mergeCell ref="A24:T24"/>
    <mergeCell ref="O25:Q25"/>
    <mergeCell ref="L23:N23"/>
    <mergeCell ref="L26:N26"/>
    <mergeCell ref="A25:B25"/>
    <mergeCell ref="C25:E25"/>
    <mergeCell ref="A20:B20"/>
    <mergeCell ref="C20:E20"/>
    <mergeCell ref="A22:B22"/>
    <mergeCell ref="C22:E22"/>
    <mergeCell ref="O20:Q20"/>
    <mergeCell ref="A19:B19"/>
    <mergeCell ref="C19:E19"/>
    <mergeCell ref="L19:N19"/>
    <mergeCell ref="F19:H19"/>
    <mergeCell ref="O19:Q19"/>
    <mergeCell ref="A16:E16"/>
    <mergeCell ref="A17:E17"/>
    <mergeCell ref="A18:E18"/>
    <mergeCell ref="F18:N18"/>
    <mergeCell ref="O18:Q18"/>
    <mergeCell ref="R18:T18"/>
    <mergeCell ref="AC10:AE10"/>
    <mergeCell ref="B11:D11"/>
    <mergeCell ref="B12:D12"/>
    <mergeCell ref="B13:D13"/>
    <mergeCell ref="B14:D14"/>
    <mergeCell ref="Q10:S10"/>
    <mergeCell ref="T10:V10"/>
    <mergeCell ref="Z12:AB12"/>
    <mergeCell ref="AC12:AE12"/>
    <mergeCell ref="Z14:AB14"/>
    <mergeCell ref="W10:Y10"/>
    <mergeCell ref="Z10:AB10"/>
    <mergeCell ref="B10:D10"/>
    <mergeCell ref="E10:G10"/>
    <mergeCell ref="H10:J10"/>
    <mergeCell ref="K10:M10"/>
    <mergeCell ref="N10:P10"/>
    <mergeCell ref="L25:N25"/>
    <mergeCell ref="F26:H26"/>
    <mergeCell ref="A23:B23"/>
    <mergeCell ref="C23:E23"/>
    <mergeCell ref="F20:H20"/>
    <mergeCell ref="F22:H22"/>
    <mergeCell ref="F23:H23"/>
    <mergeCell ref="F25:H25"/>
    <mergeCell ref="L20:N20"/>
    <mergeCell ref="L22:N2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I11 O11 L12 F13 O13 I14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1">
      <selection activeCell="AH17" sqref="AH17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J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96</v>
      </c>
      <c r="C10" s="199"/>
      <c r="D10" s="199"/>
      <c r="E10" s="200" t="str">
        <f>B11</f>
        <v>ジュニオール</v>
      </c>
      <c r="F10" s="200"/>
      <c r="G10" s="200"/>
      <c r="H10" s="201" t="str">
        <f>B12</f>
        <v>金城</v>
      </c>
      <c r="I10" s="201"/>
      <c r="J10" s="201"/>
      <c r="K10" s="201" t="str">
        <f>B13</f>
        <v>桐原東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91</v>
      </c>
      <c r="C11" s="205"/>
      <c r="D11" s="206"/>
      <c r="E11" s="30"/>
      <c r="F11" s="31"/>
      <c r="G11" s="32"/>
      <c r="H11" s="33">
        <f>I19</f>
        <v>1</v>
      </c>
      <c r="I11" s="31" t="str">
        <f>IF(H11="","-",IF(H11&gt;J11,"○",IF(H11=J11,"△","●")))</f>
        <v>△</v>
      </c>
      <c r="J11" s="32">
        <f>K19</f>
        <v>1</v>
      </c>
      <c r="K11" s="33">
        <f>K21</f>
        <v>2</v>
      </c>
      <c r="L11" s="31" t="str">
        <f>IF(K11="","-",IF(K11&gt;M11,"○",IF(K11=M11,"△","●")))</f>
        <v>○</v>
      </c>
      <c r="M11" s="32">
        <f>I21</f>
        <v>0</v>
      </c>
      <c r="N11" s="43"/>
      <c r="O11" s="44"/>
      <c r="P11" s="45"/>
      <c r="Q11" s="264">
        <f>COUNTIF(E11:P11,"○")*3+COUNTIF(E11:P11,"△")</f>
        <v>4</v>
      </c>
      <c r="R11" s="265"/>
      <c r="S11" s="266"/>
      <c r="T11" s="267">
        <f>E11+H11+K11+N11</f>
        <v>3</v>
      </c>
      <c r="U11" s="265"/>
      <c r="V11" s="266"/>
      <c r="W11" s="267">
        <f>G11+J11+M11+P11</f>
        <v>1</v>
      </c>
      <c r="X11" s="265"/>
      <c r="Y11" s="266"/>
      <c r="Z11" s="267">
        <f>T11-W11</f>
        <v>2</v>
      </c>
      <c r="AA11" s="265"/>
      <c r="AB11" s="266"/>
      <c r="AC11" s="267">
        <v>1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 t="s">
        <v>11</v>
      </c>
      <c r="B12" s="207" t="s">
        <v>92</v>
      </c>
      <c r="C12" s="208"/>
      <c r="D12" s="209"/>
      <c r="E12" s="34">
        <f>K19</f>
        <v>1</v>
      </c>
      <c r="F12" s="35" t="str">
        <f>IF(E12="","-",IF(E12&gt;G12,"○",IF(E12=G12,"△","●")))</f>
        <v>△</v>
      </c>
      <c r="G12" s="36">
        <f>I19</f>
        <v>1</v>
      </c>
      <c r="H12" s="37"/>
      <c r="I12" s="35"/>
      <c r="J12" s="36"/>
      <c r="K12" s="37">
        <f>I23</f>
        <v>1</v>
      </c>
      <c r="L12" s="35" t="str">
        <f>IF(K12="","-",IF(K12&gt;M12,"○",IF(K12=M12,"△","●")))</f>
        <v>○</v>
      </c>
      <c r="M12" s="36">
        <f>K23</f>
        <v>0</v>
      </c>
      <c r="N12" s="46"/>
      <c r="O12" s="47"/>
      <c r="P12" s="48"/>
      <c r="Q12" s="269">
        <f>COUNTIF(E12:P12,"○")*3+COUNTIF(E12:P12,"△")</f>
        <v>4</v>
      </c>
      <c r="R12" s="217"/>
      <c r="S12" s="270"/>
      <c r="T12" s="271">
        <f>E12+H12+K12+N12</f>
        <v>2</v>
      </c>
      <c r="U12" s="214"/>
      <c r="V12" s="215"/>
      <c r="W12" s="271">
        <f>G12+J12+M12+P12</f>
        <v>1</v>
      </c>
      <c r="X12" s="214"/>
      <c r="Y12" s="215"/>
      <c r="Z12" s="214">
        <f>T12-W12</f>
        <v>1</v>
      </c>
      <c r="AA12" s="214"/>
      <c r="AB12" s="215"/>
      <c r="AC12" s="216">
        <v>2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2:66" ht="36.75" customHeight="1">
      <c r="B13" s="207" t="s">
        <v>93</v>
      </c>
      <c r="C13" s="208"/>
      <c r="D13" s="209"/>
      <c r="E13" s="34">
        <f>I21</f>
        <v>0</v>
      </c>
      <c r="F13" s="35" t="str">
        <f>IF(E13="","-",IF(E13&gt;G13,"○",IF(E13=G13,"△","●")))</f>
        <v>●</v>
      </c>
      <c r="G13" s="36">
        <f>K21</f>
        <v>2</v>
      </c>
      <c r="H13" s="37">
        <f>K23</f>
        <v>0</v>
      </c>
      <c r="I13" s="35" t="str">
        <f>IF(H13="","-",IF(H13&gt;J13,"○",IF(H13=J13,"△","●")))</f>
        <v>●</v>
      </c>
      <c r="J13" s="36">
        <f>I23</f>
        <v>1</v>
      </c>
      <c r="K13" s="37"/>
      <c r="L13" s="35"/>
      <c r="M13" s="36"/>
      <c r="N13" s="46"/>
      <c r="O13" s="47"/>
      <c r="P13" s="48"/>
      <c r="Q13" s="269">
        <f>COUNTIF(E13:P13,"○")*3+COUNTIF(E13:P13,"△")</f>
        <v>0</v>
      </c>
      <c r="R13" s="217"/>
      <c r="S13" s="270"/>
      <c r="T13" s="271">
        <f>E13+H13+K13+N13</f>
        <v>0</v>
      </c>
      <c r="U13" s="214"/>
      <c r="V13" s="215"/>
      <c r="W13" s="271">
        <f>G13+J13+M13+P13</f>
        <v>3</v>
      </c>
      <c r="X13" s="214"/>
      <c r="Y13" s="215"/>
      <c r="Z13" s="214">
        <f>T13-W13</f>
        <v>-3</v>
      </c>
      <c r="AA13" s="214"/>
      <c r="AB13" s="215"/>
      <c r="AC13" s="216">
        <v>3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56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94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95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307" t="str">
        <f>B11</f>
        <v>ジュニオール</v>
      </c>
      <c r="G19" s="308"/>
      <c r="H19" s="308"/>
      <c r="I19" s="54">
        <v>1</v>
      </c>
      <c r="J19" s="18" t="s">
        <v>4</v>
      </c>
      <c r="K19" s="54">
        <v>1</v>
      </c>
      <c r="L19" s="244" t="str">
        <f>B12</f>
        <v>金城</v>
      </c>
      <c r="M19" s="244"/>
      <c r="N19" s="245"/>
      <c r="O19" s="247" t="str">
        <f>B13</f>
        <v>桐原東</v>
      </c>
      <c r="P19" s="248"/>
      <c r="Q19" s="249"/>
      <c r="R19" s="248" t="str">
        <f>B13</f>
        <v>桐原東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桐原東</v>
      </c>
      <c r="G21" s="194"/>
      <c r="H21" s="194"/>
      <c r="I21" s="55">
        <v>0</v>
      </c>
      <c r="J21" s="21" t="s">
        <v>4</v>
      </c>
      <c r="K21" s="55">
        <v>2</v>
      </c>
      <c r="L21" s="309" t="str">
        <f>B11</f>
        <v>ジュニオール</v>
      </c>
      <c r="M21" s="309"/>
      <c r="N21" s="310"/>
      <c r="O21" s="253" t="str">
        <f>B12</f>
        <v>金城</v>
      </c>
      <c r="P21" s="254"/>
      <c r="Q21" s="254"/>
      <c r="R21" s="253" t="str">
        <f>B12</f>
        <v>金城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金城</v>
      </c>
      <c r="G23" s="185"/>
      <c r="H23" s="185"/>
      <c r="I23" s="56">
        <v>1</v>
      </c>
      <c r="J23" s="22" t="s">
        <v>4</v>
      </c>
      <c r="K23" s="56">
        <v>0</v>
      </c>
      <c r="L23" s="185" t="str">
        <f>B13</f>
        <v>桐原東</v>
      </c>
      <c r="M23" s="185"/>
      <c r="N23" s="263"/>
      <c r="O23" s="275" t="str">
        <f>B11</f>
        <v>ジュニオール</v>
      </c>
      <c r="P23" s="276"/>
      <c r="Q23" s="277"/>
      <c r="R23" s="276" t="str">
        <f>B11</f>
        <v>ジュニオール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2:T22"/>
    <mergeCell ref="A23:B23"/>
    <mergeCell ref="C23:E23"/>
    <mergeCell ref="F23:H23"/>
    <mergeCell ref="L23:N23"/>
    <mergeCell ref="O23:Q23"/>
    <mergeCell ref="R23:T23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F13 L12 I11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8" width="3.00390625" style="3" customWidth="1"/>
    <col min="9" max="9" width="3.50390625" style="3" bestFit="1" customWidth="1"/>
    <col min="10" max="10" width="3.00390625" style="3" customWidth="1"/>
    <col min="11" max="11" width="3.50390625" style="3" bestFit="1" customWidth="1"/>
    <col min="12" max="16384" width="3.00390625" style="3" customWidth="1"/>
  </cols>
  <sheetData>
    <row r="1" spans="1:77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36.75" customHeight="1">
      <c r="A4" s="23" t="s">
        <v>148</v>
      </c>
      <c r="B4" s="23"/>
      <c r="C4" s="23"/>
      <c r="D4" s="23"/>
      <c r="E4" s="23"/>
      <c r="F4" s="23"/>
      <c r="G4" s="23" t="s">
        <v>25</v>
      </c>
      <c r="H4" s="23" t="str">
        <f>B11</f>
        <v>イ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3"/>
      <c r="U4" s="23"/>
      <c r="V4" s="23"/>
      <c r="W4" s="26"/>
      <c r="X4" s="26"/>
      <c r="Y4" s="26"/>
      <c r="Z4" s="23"/>
      <c r="AA4" s="23"/>
      <c r="AB4" s="23"/>
      <c r="AC4" s="23"/>
      <c r="AD4" s="23"/>
      <c r="AE4" s="27"/>
      <c r="AF4" s="27"/>
      <c r="AG4" s="27"/>
      <c r="AH4" s="23"/>
      <c r="AI4" s="23"/>
      <c r="AJ4" s="23"/>
      <c r="AK4" s="11"/>
      <c r="AL4" s="10"/>
      <c r="AN4" s="10"/>
      <c r="AO4" s="11"/>
      <c r="AP4" s="11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8"/>
      <c r="AL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18.75" customHeight="1">
      <c r="A6" s="28" t="s">
        <v>21</v>
      </c>
      <c r="B6" s="28"/>
      <c r="C6" s="28" t="s">
        <v>132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ht="18.75" customHeight="1">
      <c r="A7" s="28"/>
      <c r="B7" s="28"/>
      <c r="C7" s="28" t="s">
        <v>151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ht="18.75" customHeight="1">
      <c r="A8" s="28" t="s">
        <v>20</v>
      </c>
      <c r="B8" s="28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18.75" customHeight="1">
      <c r="A9" s="28"/>
      <c r="B9" s="28"/>
      <c r="C9" s="28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ht="18.7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69" ht="36.75" customHeight="1" thickBot="1">
      <c r="A11" s="28"/>
      <c r="B11" s="198" t="s">
        <v>149</v>
      </c>
      <c r="C11" s="199"/>
      <c r="D11" s="199"/>
      <c r="E11" s="200" t="str">
        <f>B12</f>
        <v>野洲A</v>
      </c>
      <c r="F11" s="200"/>
      <c r="G11" s="200"/>
      <c r="H11" s="201" t="str">
        <f>B13</f>
        <v>豊栄</v>
      </c>
      <c r="I11" s="201"/>
      <c r="J11" s="201"/>
      <c r="K11" s="201" t="str">
        <f>B14</f>
        <v>愛知A</v>
      </c>
      <c r="L11" s="201"/>
      <c r="M11" s="201"/>
      <c r="N11" s="201" t="str">
        <f>B15</f>
        <v>彦根Ａ</v>
      </c>
      <c r="O11" s="201"/>
      <c r="P11" s="201"/>
      <c r="Q11" s="311" t="str">
        <f>B16</f>
        <v>北野Ｂ</v>
      </c>
      <c r="R11" s="312"/>
      <c r="S11" s="313"/>
      <c r="T11" s="213" t="s">
        <v>16</v>
      </c>
      <c r="U11" s="213"/>
      <c r="V11" s="213"/>
      <c r="W11" s="197" t="s">
        <v>15</v>
      </c>
      <c r="X11" s="197"/>
      <c r="Y11" s="197"/>
      <c r="Z11" s="197" t="s">
        <v>14</v>
      </c>
      <c r="AA11" s="197"/>
      <c r="AB11" s="197"/>
      <c r="AC11" s="197" t="s">
        <v>13</v>
      </c>
      <c r="AD11" s="197"/>
      <c r="AE11" s="197"/>
      <c r="AF11" s="202" t="s">
        <v>12</v>
      </c>
      <c r="AG11" s="202"/>
      <c r="AH11" s="203"/>
      <c r="AI11" s="28"/>
      <c r="AJ11" s="28"/>
      <c r="AK11" s="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36.75" customHeight="1" thickTop="1">
      <c r="A12" s="4"/>
      <c r="B12" s="314" t="s">
        <v>30</v>
      </c>
      <c r="C12" s="315"/>
      <c r="D12" s="316"/>
      <c r="E12" s="166"/>
      <c r="F12" s="167"/>
      <c r="G12" s="168"/>
      <c r="H12" s="169">
        <v>2</v>
      </c>
      <c r="I12" s="170" t="s">
        <v>221</v>
      </c>
      <c r="J12" s="171">
        <v>1</v>
      </c>
      <c r="K12" s="169">
        <v>2</v>
      </c>
      <c r="L12" s="170" t="s">
        <v>221</v>
      </c>
      <c r="M12" s="171">
        <v>0</v>
      </c>
      <c r="N12" s="169">
        <v>2</v>
      </c>
      <c r="O12" s="170" t="s">
        <v>223</v>
      </c>
      <c r="P12" s="171">
        <v>2</v>
      </c>
      <c r="Q12" s="172">
        <v>4</v>
      </c>
      <c r="R12" s="173" t="s">
        <v>221</v>
      </c>
      <c r="S12" s="174">
        <v>3</v>
      </c>
      <c r="T12" s="317">
        <v>10</v>
      </c>
      <c r="U12" s="318"/>
      <c r="V12" s="319"/>
      <c r="W12" s="320">
        <v>10</v>
      </c>
      <c r="X12" s="318"/>
      <c r="Y12" s="319"/>
      <c r="Z12" s="320">
        <v>6</v>
      </c>
      <c r="AA12" s="318"/>
      <c r="AB12" s="319"/>
      <c r="AC12" s="320">
        <v>4</v>
      </c>
      <c r="AD12" s="318"/>
      <c r="AE12" s="319"/>
      <c r="AF12" s="320">
        <v>1</v>
      </c>
      <c r="AG12" s="318"/>
      <c r="AH12" s="321"/>
      <c r="AI12" s="28"/>
      <c r="AJ12" s="28"/>
      <c r="AK12" s="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36.75" customHeight="1">
      <c r="A13" s="28"/>
      <c r="B13" s="207" t="s">
        <v>45</v>
      </c>
      <c r="C13" s="208"/>
      <c r="D13" s="209"/>
      <c r="E13" s="34">
        <v>1</v>
      </c>
      <c r="F13" s="35" t="s">
        <v>222</v>
      </c>
      <c r="G13" s="36">
        <v>2</v>
      </c>
      <c r="H13" s="154"/>
      <c r="I13" s="155"/>
      <c r="J13" s="156"/>
      <c r="K13" s="37">
        <v>1</v>
      </c>
      <c r="L13" s="35" t="s">
        <v>221</v>
      </c>
      <c r="M13" s="36">
        <v>0</v>
      </c>
      <c r="N13" s="37">
        <v>2</v>
      </c>
      <c r="O13" s="35" t="s">
        <v>221</v>
      </c>
      <c r="P13" s="36">
        <v>0</v>
      </c>
      <c r="Q13" s="119">
        <v>1</v>
      </c>
      <c r="R13" s="21" t="s">
        <v>222</v>
      </c>
      <c r="S13" s="129">
        <v>2</v>
      </c>
      <c r="T13" s="269">
        <v>6</v>
      </c>
      <c r="U13" s="217"/>
      <c r="V13" s="270"/>
      <c r="W13" s="271">
        <v>5</v>
      </c>
      <c r="X13" s="214"/>
      <c r="Y13" s="215"/>
      <c r="Z13" s="271">
        <v>4</v>
      </c>
      <c r="AA13" s="214"/>
      <c r="AB13" s="215"/>
      <c r="AC13" s="214">
        <v>1</v>
      </c>
      <c r="AD13" s="214"/>
      <c r="AE13" s="215"/>
      <c r="AF13" s="216">
        <v>3</v>
      </c>
      <c r="AG13" s="217"/>
      <c r="AH13" s="218"/>
      <c r="AI13" s="28"/>
      <c r="AJ13" s="28"/>
      <c r="AK13" s="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36.75" customHeight="1">
      <c r="A14" s="28"/>
      <c r="B14" s="207" t="s">
        <v>57</v>
      </c>
      <c r="C14" s="208"/>
      <c r="D14" s="209"/>
      <c r="E14" s="34">
        <v>0</v>
      </c>
      <c r="F14" s="35" t="s">
        <v>222</v>
      </c>
      <c r="G14" s="36">
        <v>2</v>
      </c>
      <c r="H14" s="37">
        <v>0</v>
      </c>
      <c r="I14" s="35" t="s">
        <v>222</v>
      </c>
      <c r="J14" s="36">
        <v>1</v>
      </c>
      <c r="K14" s="154"/>
      <c r="L14" s="155"/>
      <c r="M14" s="156"/>
      <c r="N14" s="37">
        <v>1</v>
      </c>
      <c r="O14" s="35" t="s">
        <v>221</v>
      </c>
      <c r="P14" s="36">
        <v>0</v>
      </c>
      <c r="Q14" s="118">
        <v>4</v>
      </c>
      <c r="R14" s="19" t="s">
        <v>221</v>
      </c>
      <c r="S14" s="123">
        <v>0</v>
      </c>
      <c r="T14" s="269">
        <v>6</v>
      </c>
      <c r="U14" s="217"/>
      <c r="V14" s="270"/>
      <c r="W14" s="271">
        <v>5</v>
      </c>
      <c r="X14" s="214"/>
      <c r="Y14" s="215"/>
      <c r="Z14" s="271">
        <v>3</v>
      </c>
      <c r="AA14" s="214"/>
      <c r="AB14" s="215"/>
      <c r="AC14" s="214">
        <v>2</v>
      </c>
      <c r="AD14" s="214"/>
      <c r="AE14" s="215"/>
      <c r="AF14" s="216">
        <v>2</v>
      </c>
      <c r="AG14" s="217"/>
      <c r="AH14" s="218"/>
      <c r="AI14" s="28"/>
      <c r="AJ14" s="28"/>
      <c r="AK14" s="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36.75" customHeight="1">
      <c r="A15" s="28"/>
      <c r="B15" s="207" t="s">
        <v>200</v>
      </c>
      <c r="C15" s="208"/>
      <c r="D15" s="209"/>
      <c r="E15" s="34">
        <v>2</v>
      </c>
      <c r="F15" s="35" t="s">
        <v>223</v>
      </c>
      <c r="G15" s="36">
        <v>2</v>
      </c>
      <c r="H15" s="37">
        <v>0</v>
      </c>
      <c r="I15" s="35" t="s">
        <v>222</v>
      </c>
      <c r="J15" s="36">
        <v>2</v>
      </c>
      <c r="K15" s="37">
        <v>0</v>
      </c>
      <c r="L15" s="35" t="s">
        <v>222</v>
      </c>
      <c r="M15" s="36">
        <v>1</v>
      </c>
      <c r="N15" s="154"/>
      <c r="O15" s="155"/>
      <c r="P15" s="156"/>
      <c r="Q15" s="130">
        <v>1</v>
      </c>
      <c r="R15" s="53" t="s">
        <v>223</v>
      </c>
      <c r="S15" s="131">
        <v>1</v>
      </c>
      <c r="T15" s="269">
        <v>2</v>
      </c>
      <c r="U15" s="217"/>
      <c r="V15" s="270"/>
      <c r="W15" s="271">
        <v>3</v>
      </c>
      <c r="X15" s="214"/>
      <c r="Y15" s="215"/>
      <c r="Z15" s="271">
        <v>6</v>
      </c>
      <c r="AA15" s="214"/>
      <c r="AB15" s="215"/>
      <c r="AC15" s="214">
        <v>-3</v>
      </c>
      <c r="AD15" s="214"/>
      <c r="AE15" s="215"/>
      <c r="AF15" s="216">
        <v>5</v>
      </c>
      <c r="AG15" s="217"/>
      <c r="AH15" s="218"/>
      <c r="AI15" s="28"/>
      <c r="AJ15" s="28"/>
      <c r="AK15" s="9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36.75" customHeight="1" thickBot="1">
      <c r="A16" s="28"/>
      <c r="B16" s="210" t="s">
        <v>150</v>
      </c>
      <c r="C16" s="211"/>
      <c r="D16" s="212"/>
      <c r="E16" s="38">
        <v>3</v>
      </c>
      <c r="F16" s="39" t="s">
        <v>222</v>
      </c>
      <c r="G16" s="40">
        <v>4</v>
      </c>
      <c r="H16" s="41">
        <v>2</v>
      </c>
      <c r="I16" s="39" t="s">
        <v>221</v>
      </c>
      <c r="J16" s="40">
        <v>1</v>
      </c>
      <c r="K16" s="41">
        <v>0</v>
      </c>
      <c r="L16" s="39" t="s">
        <v>222</v>
      </c>
      <c r="M16" s="40">
        <v>4</v>
      </c>
      <c r="N16" s="124">
        <v>1</v>
      </c>
      <c r="O16" s="125" t="s">
        <v>223</v>
      </c>
      <c r="P16" s="126">
        <v>1</v>
      </c>
      <c r="Q16" s="157"/>
      <c r="R16" s="158"/>
      <c r="S16" s="159"/>
      <c r="T16" s="219">
        <v>4</v>
      </c>
      <c r="U16" s="219"/>
      <c r="V16" s="220"/>
      <c r="W16" s="273">
        <v>6</v>
      </c>
      <c r="X16" s="219"/>
      <c r="Y16" s="220"/>
      <c r="Z16" s="273">
        <v>10</v>
      </c>
      <c r="AA16" s="219"/>
      <c r="AB16" s="220"/>
      <c r="AC16" s="219">
        <v>-4</v>
      </c>
      <c r="AD16" s="219"/>
      <c r="AE16" s="220"/>
      <c r="AF16" s="273">
        <v>4</v>
      </c>
      <c r="AG16" s="219"/>
      <c r="AH16" s="274"/>
      <c r="AI16" s="28"/>
      <c r="AJ16" s="28"/>
      <c r="AK16" s="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4" s="5" customFormat="1" ht="28.5" customHeight="1" thickBot="1">
      <c r="A17" s="14" t="s">
        <v>10</v>
      </c>
      <c r="B17" s="15"/>
      <c r="C17" s="15"/>
      <c r="D17" s="16"/>
      <c r="E17" s="14" t="s">
        <v>163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/>
      <c r="V17" s="17"/>
      <c r="W17" s="17"/>
      <c r="X17" s="7"/>
      <c r="Y17" s="7"/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20" s="4" customFormat="1" ht="28.5" customHeight="1">
      <c r="A18" s="221" t="s">
        <v>9</v>
      </c>
      <c r="B18" s="222"/>
      <c r="C18" s="222"/>
      <c r="D18" s="222"/>
      <c r="E18" s="222"/>
      <c r="F18" s="289" t="s">
        <v>160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1"/>
    </row>
    <row r="19" spans="1:20" s="4" customFormat="1" ht="28.5" customHeight="1">
      <c r="A19" s="223" t="s">
        <v>8</v>
      </c>
      <c r="B19" s="224"/>
      <c r="C19" s="224"/>
      <c r="D19" s="224"/>
      <c r="E19" s="224"/>
      <c r="F19" s="323" t="s">
        <v>161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5"/>
    </row>
    <row r="20" spans="1:20" ht="28.5" customHeight="1" thickBot="1">
      <c r="A20" s="225" t="s">
        <v>7</v>
      </c>
      <c r="B20" s="226"/>
      <c r="C20" s="226"/>
      <c r="D20" s="226"/>
      <c r="E20" s="226"/>
      <c r="F20" s="227" t="s">
        <v>6</v>
      </c>
      <c r="G20" s="228"/>
      <c r="H20" s="228"/>
      <c r="I20" s="228"/>
      <c r="J20" s="228"/>
      <c r="K20" s="228"/>
      <c r="L20" s="228"/>
      <c r="M20" s="228"/>
      <c r="N20" s="229"/>
      <c r="O20" s="227" t="s">
        <v>0</v>
      </c>
      <c r="P20" s="228"/>
      <c r="Q20" s="230"/>
      <c r="R20" s="228" t="s">
        <v>5</v>
      </c>
      <c r="S20" s="228"/>
      <c r="T20" s="231"/>
    </row>
    <row r="21" spans="1:20" ht="28.5" customHeight="1" thickTop="1">
      <c r="A21" s="241">
        <v>1</v>
      </c>
      <c r="B21" s="242"/>
      <c r="C21" s="243">
        <v>0.3958333333333333</v>
      </c>
      <c r="D21" s="243"/>
      <c r="E21" s="243"/>
      <c r="F21" s="246" t="str">
        <f>B15</f>
        <v>彦根Ａ</v>
      </c>
      <c r="G21" s="244"/>
      <c r="H21" s="244"/>
      <c r="I21" s="54">
        <v>0</v>
      </c>
      <c r="J21" s="18" t="s">
        <v>4</v>
      </c>
      <c r="K21" s="54">
        <v>2</v>
      </c>
      <c r="L21" s="244" t="str">
        <f>B13</f>
        <v>豊栄</v>
      </c>
      <c r="M21" s="244"/>
      <c r="N21" s="245"/>
      <c r="O21" s="247" t="str">
        <f>B16</f>
        <v>北野Ｂ</v>
      </c>
      <c r="P21" s="248"/>
      <c r="Q21" s="249"/>
      <c r="R21" s="248" t="str">
        <f>B12</f>
        <v>野洲A</v>
      </c>
      <c r="S21" s="248"/>
      <c r="T21" s="280"/>
    </row>
    <row r="22" spans="1:20" ht="28.5" customHeight="1">
      <c r="A22" s="232">
        <v>2</v>
      </c>
      <c r="B22" s="233"/>
      <c r="C22" s="234">
        <v>0.4236111111111111</v>
      </c>
      <c r="D22" s="234"/>
      <c r="E22" s="234"/>
      <c r="F22" s="189" t="str">
        <f>B16</f>
        <v>北野Ｂ</v>
      </c>
      <c r="G22" s="190"/>
      <c r="H22" s="190"/>
      <c r="I22" s="57">
        <v>0</v>
      </c>
      <c r="J22" s="19" t="s">
        <v>4</v>
      </c>
      <c r="K22" s="57">
        <v>4</v>
      </c>
      <c r="L22" s="190" t="str">
        <f>B14</f>
        <v>愛知A</v>
      </c>
      <c r="M22" s="190"/>
      <c r="N22" s="196"/>
      <c r="O22" s="253" t="str">
        <f>B15</f>
        <v>彦根Ａ</v>
      </c>
      <c r="P22" s="254"/>
      <c r="Q22" s="255"/>
      <c r="R22" s="239" t="str">
        <f>B13</f>
        <v>豊栄</v>
      </c>
      <c r="S22" s="239"/>
      <c r="T22" s="281"/>
    </row>
    <row r="23" spans="1:20" ht="28.5" customHeight="1">
      <c r="A23" s="326">
        <v>3</v>
      </c>
      <c r="B23" s="262"/>
      <c r="C23" s="295">
        <v>0.4513888888888889</v>
      </c>
      <c r="D23" s="296"/>
      <c r="E23" s="297"/>
      <c r="F23" s="322" t="str">
        <f>B12</f>
        <v>野洲A</v>
      </c>
      <c r="G23" s="309"/>
      <c r="H23" s="309"/>
      <c r="I23" s="58">
        <v>2</v>
      </c>
      <c r="J23" s="20" t="s">
        <v>4</v>
      </c>
      <c r="K23" s="58">
        <v>2</v>
      </c>
      <c r="L23" s="194" t="str">
        <f>B15</f>
        <v>彦根Ａ</v>
      </c>
      <c r="M23" s="194"/>
      <c r="N23" s="262"/>
      <c r="O23" s="253" t="str">
        <f>B14</f>
        <v>愛知A</v>
      </c>
      <c r="P23" s="254"/>
      <c r="Q23" s="255"/>
      <c r="R23" s="254" t="str">
        <f>B16</f>
        <v>北野Ｂ</v>
      </c>
      <c r="S23" s="254"/>
      <c r="T23" s="256"/>
    </row>
    <row r="24" spans="1:20" ht="28.5" customHeight="1">
      <c r="A24" s="186">
        <v>4</v>
      </c>
      <c r="B24" s="187"/>
      <c r="C24" s="188">
        <v>0.4791666666666667</v>
      </c>
      <c r="D24" s="188"/>
      <c r="E24" s="188"/>
      <c r="F24" s="193" t="str">
        <f>B14</f>
        <v>愛知A</v>
      </c>
      <c r="G24" s="194"/>
      <c r="H24" s="194"/>
      <c r="I24" s="55">
        <v>0</v>
      </c>
      <c r="J24" s="21" t="s">
        <v>4</v>
      </c>
      <c r="K24" s="55">
        <v>1</v>
      </c>
      <c r="L24" s="194" t="str">
        <f>B13</f>
        <v>豊栄</v>
      </c>
      <c r="M24" s="194"/>
      <c r="N24" s="262"/>
      <c r="O24" s="253" t="str">
        <f>B12</f>
        <v>野洲A</v>
      </c>
      <c r="P24" s="254"/>
      <c r="Q24" s="255"/>
      <c r="R24" s="254" t="str">
        <f>B15</f>
        <v>彦根Ａ</v>
      </c>
      <c r="S24" s="254"/>
      <c r="T24" s="256"/>
    </row>
    <row r="25" spans="1:20" ht="28.5" customHeight="1" thickBot="1">
      <c r="A25" s="250">
        <v>5</v>
      </c>
      <c r="B25" s="251"/>
      <c r="C25" s="252">
        <v>0.5069444444444444</v>
      </c>
      <c r="D25" s="252"/>
      <c r="E25" s="252"/>
      <c r="F25" s="184" t="str">
        <f>B12</f>
        <v>野洲A</v>
      </c>
      <c r="G25" s="185"/>
      <c r="H25" s="185"/>
      <c r="I25" s="56">
        <v>4</v>
      </c>
      <c r="J25" s="22" t="s">
        <v>4</v>
      </c>
      <c r="K25" s="56">
        <v>3</v>
      </c>
      <c r="L25" s="185" t="str">
        <f>B16</f>
        <v>北野Ｂ</v>
      </c>
      <c r="M25" s="185"/>
      <c r="N25" s="263"/>
      <c r="O25" s="275" t="str">
        <f>B13</f>
        <v>豊栄</v>
      </c>
      <c r="P25" s="276"/>
      <c r="Q25" s="277"/>
      <c r="R25" s="276" t="str">
        <f>B14</f>
        <v>愛知A</v>
      </c>
      <c r="S25" s="276"/>
      <c r="T25" s="279"/>
    </row>
    <row r="26" spans="1:23" ht="28.5" customHeight="1" thickBot="1">
      <c r="A26" s="14" t="s">
        <v>159</v>
      </c>
      <c r="B26" s="15"/>
      <c r="C26" s="15"/>
      <c r="D26" s="16"/>
      <c r="E26" s="14" t="s">
        <v>190</v>
      </c>
      <c r="F26" s="16"/>
      <c r="G26" s="14"/>
      <c r="H26" s="14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61"/>
      <c r="V26" s="61"/>
      <c r="W26" s="61"/>
    </row>
    <row r="27" spans="1:23" ht="28.5" customHeight="1">
      <c r="A27" s="221" t="s">
        <v>9</v>
      </c>
      <c r="B27" s="222"/>
      <c r="C27" s="222"/>
      <c r="D27" s="222"/>
      <c r="E27" s="222"/>
      <c r="F27" s="289" t="s">
        <v>196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1"/>
      <c r="U27" s="128"/>
      <c r="V27" s="128"/>
      <c r="W27" s="128"/>
    </row>
    <row r="28" spans="1:20" ht="28.5" customHeight="1">
      <c r="A28" s="223" t="s">
        <v>8</v>
      </c>
      <c r="B28" s="224"/>
      <c r="C28" s="224"/>
      <c r="D28" s="224"/>
      <c r="E28" s="224"/>
      <c r="F28" s="323" t="s">
        <v>162</v>
      </c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</row>
    <row r="29" spans="1:20" ht="28.5" customHeight="1" thickBot="1">
      <c r="A29" s="225" t="s">
        <v>7</v>
      </c>
      <c r="B29" s="226"/>
      <c r="C29" s="226"/>
      <c r="D29" s="226"/>
      <c r="E29" s="226"/>
      <c r="F29" s="227" t="s">
        <v>6</v>
      </c>
      <c r="G29" s="228"/>
      <c r="H29" s="228"/>
      <c r="I29" s="228"/>
      <c r="J29" s="228"/>
      <c r="K29" s="228"/>
      <c r="L29" s="228"/>
      <c r="M29" s="228"/>
      <c r="N29" s="229"/>
      <c r="O29" s="227" t="s">
        <v>0</v>
      </c>
      <c r="P29" s="228"/>
      <c r="Q29" s="230"/>
      <c r="R29" s="228" t="s">
        <v>5</v>
      </c>
      <c r="S29" s="228"/>
      <c r="T29" s="231"/>
    </row>
    <row r="30" spans="1:20" ht="28.5" customHeight="1" thickTop="1">
      <c r="A30" s="241" t="s">
        <v>98</v>
      </c>
      <c r="B30" s="242"/>
      <c r="C30" s="243">
        <v>0.375</v>
      </c>
      <c r="D30" s="243"/>
      <c r="E30" s="243"/>
      <c r="F30" s="246" t="str">
        <f>B15</f>
        <v>彦根Ａ</v>
      </c>
      <c r="G30" s="244"/>
      <c r="H30" s="244"/>
      <c r="I30" s="54">
        <v>1</v>
      </c>
      <c r="J30" s="18" t="s">
        <v>4</v>
      </c>
      <c r="K30" s="54">
        <v>1</v>
      </c>
      <c r="L30" s="244" t="str">
        <f>B16</f>
        <v>北野Ｂ</v>
      </c>
      <c r="M30" s="244"/>
      <c r="N30" s="245"/>
      <c r="O30" s="247" t="str">
        <f>B12</f>
        <v>野洲A</v>
      </c>
      <c r="P30" s="248"/>
      <c r="Q30" s="249"/>
      <c r="R30" s="248" t="str">
        <f>B14</f>
        <v>愛知A</v>
      </c>
      <c r="S30" s="248"/>
      <c r="T30" s="280"/>
    </row>
    <row r="31" spans="1:20" ht="28.5" customHeight="1">
      <c r="A31" s="232" t="s">
        <v>105</v>
      </c>
      <c r="B31" s="233"/>
      <c r="C31" s="234">
        <v>0.40277777777777773</v>
      </c>
      <c r="D31" s="234"/>
      <c r="E31" s="234"/>
      <c r="F31" s="189" t="str">
        <f>B12</f>
        <v>野洲A</v>
      </c>
      <c r="G31" s="190"/>
      <c r="H31" s="190"/>
      <c r="I31" s="57">
        <v>2</v>
      </c>
      <c r="J31" s="19" t="s">
        <v>4</v>
      </c>
      <c r="K31" s="57">
        <v>1</v>
      </c>
      <c r="L31" s="190" t="str">
        <f>B13</f>
        <v>豊栄</v>
      </c>
      <c r="M31" s="190"/>
      <c r="N31" s="196"/>
      <c r="O31" s="253" t="str">
        <f>B15</f>
        <v>彦根Ａ</v>
      </c>
      <c r="P31" s="254"/>
      <c r="Q31" s="255"/>
      <c r="R31" s="239" t="str">
        <f>B16</f>
        <v>北野Ｂ</v>
      </c>
      <c r="S31" s="239"/>
      <c r="T31" s="281"/>
    </row>
    <row r="32" spans="1:20" ht="28.5" customHeight="1">
      <c r="A32" s="326" t="s">
        <v>100</v>
      </c>
      <c r="B32" s="262"/>
      <c r="C32" s="295">
        <v>0.4305555555555556</v>
      </c>
      <c r="D32" s="296"/>
      <c r="E32" s="297"/>
      <c r="F32" s="322" t="str">
        <f>B14</f>
        <v>愛知A</v>
      </c>
      <c r="G32" s="309"/>
      <c r="H32" s="309"/>
      <c r="I32" s="58">
        <v>1</v>
      </c>
      <c r="J32" s="20" t="s">
        <v>4</v>
      </c>
      <c r="K32" s="58">
        <v>0</v>
      </c>
      <c r="L32" s="194" t="str">
        <f>B15</f>
        <v>彦根Ａ</v>
      </c>
      <c r="M32" s="194"/>
      <c r="N32" s="262"/>
      <c r="O32" s="253" t="str">
        <f>B13</f>
        <v>豊栄</v>
      </c>
      <c r="P32" s="254"/>
      <c r="Q32" s="255"/>
      <c r="R32" s="254" t="str">
        <f>B12</f>
        <v>野洲A</v>
      </c>
      <c r="S32" s="254"/>
      <c r="T32" s="256"/>
    </row>
    <row r="33" spans="1:20" ht="28.5" customHeight="1">
      <c r="A33" s="186" t="s">
        <v>102</v>
      </c>
      <c r="B33" s="187"/>
      <c r="C33" s="188">
        <v>0.4583333333333333</v>
      </c>
      <c r="D33" s="188"/>
      <c r="E33" s="188"/>
      <c r="F33" s="193" t="str">
        <f>B13</f>
        <v>豊栄</v>
      </c>
      <c r="G33" s="194"/>
      <c r="H33" s="194"/>
      <c r="I33" s="55">
        <v>1</v>
      </c>
      <c r="J33" s="21" t="s">
        <v>4</v>
      </c>
      <c r="K33" s="55">
        <v>2</v>
      </c>
      <c r="L33" s="194" t="str">
        <f>B16</f>
        <v>北野Ｂ</v>
      </c>
      <c r="M33" s="194"/>
      <c r="N33" s="262"/>
      <c r="O33" s="253" t="str">
        <f>B14</f>
        <v>愛知A</v>
      </c>
      <c r="P33" s="254"/>
      <c r="Q33" s="255"/>
      <c r="R33" s="254" t="str">
        <f>B15</f>
        <v>彦根Ａ</v>
      </c>
      <c r="S33" s="254"/>
      <c r="T33" s="256"/>
    </row>
    <row r="34" spans="1:20" ht="28.5" customHeight="1" thickBot="1">
      <c r="A34" s="250" t="s">
        <v>104</v>
      </c>
      <c r="B34" s="251"/>
      <c r="C34" s="252">
        <v>0.4861111111111111</v>
      </c>
      <c r="D34" s="252"/>
      <c r="E34" s="252"/>
      <c r="F34" s="184" t="str">
        <f>B12</f>
        <v>野洲A</v>
      </c>
      <c r="G34" s="185"/>
      <c r="H34" s="185"/>
      <c r="I34" s="56">
        <v>2</v>
      </c>
      <c r="J34" s="22" t="s">
        <v>4</v>
      </c>
      <c r="K34" s="56">
        <v>0</v>
      </c>
      <c r="L34" s="185" t="str">
        <f>B14</f>
        <v>愛知A</v>
      </c>
      <c r="M34" s="185"/>
      <c r="N34" s="263"/>
      <c r="O34" s="275" t="str">
        <f>B16</f>
        <v>北野Ｂ</v>
      </c>
      <c r="P34" s="276"/>
      <c r="Q34" s="277"/>
      <c r="R34" s="276" t="str">
        <f>B13</f>
        <v>豊栄</v>
      </c>
      <c r="S34" s="276"/>
      <c r="T34" s="279"/>
    </row>
  </sheetData>
  <sheetProtection selectLockedCells="1" selectUnlockedCells="1"/>
  <mergeCells count="117">
    <mergeCell ref="A34:B34"/>
    <mergeCell ref="C34:E34"/>
    <mergeCell ref="F34:H34"/>
    <mergeCell ref="L34:N34"/>
    <mergeCell ref="O34:Q34"/>
    <mergeCell ref="R34:T34"/>
    <mergeCell ref="A33:B33"/>
    <mergeCell ref="C33:E33"/>
    <mergeCell ref="F33:H33"/>
    <mergeCell ref="L33:N33"/>
    <mergeCell ref="O33:Q33"/>
    <mergeCell ref="R33:T33"/>
    <mergeCell ref="A32:B32"/>
    <mergeCell ref="C32:E32"/>
    <mergeCell ref="F32:H32"/>
    <mergeCell ref="L32:N32"/>
    <mergeCell ref="O32:Q32"/>
    <mergeCell ref="R32:T32"/>
    <mergeCell ref="A31:B31"/>
    <mergeCell ref="C31:E31"/>
    <mergeCell ref="F31:H31"/>
    <mergeCell ref="L31:N31"/>
    <mergeCell ref="O31:Q31"/>
    <mergeCell ref="R31:T31"/>
    <mergeCell ref="A29:E29"/>
    <mergeCell ref="F29:N29"/>
    <mergeCell ref="O29:Q29"/>
    <mergeCell ref="R29:T29"/>
    <mergeCell ref="A30:B30"/>
    <mergeCell ref="C30:E30"/>
    <mergeCell ref="F30:H30"/>
    <mergeCell ref="L30:N30"/>
    <mergeCell ref="O30:Q30"/>
    <mergeCell ref="R30:T30"/>
    <mergeCell ref="O21:Q21"/>
    <mergeCell ref="O22:Q22"/>
    <mergeCell ref="O23:Q23"/>
    <mergeCell ref="O24:Q24"/>
    <mergeCell ref="O25:Q25"/>
    <mergeCell ref="F28:T28"/>
    <mergeCell ref="L23:N23"/>
    <mergeCell ref="R23:T23"/>
    <mergeCell ref="A27:E27"/>
    <mergeCell ref="F27:T27"/>
    <mergeCell ref="L24:N24"/>
    <mergeCell ref="R24:T24"/>
    <mergeCell ref="A28:E28"/>
    <mergeCell ref="B15:D15"/>
    <mergeCell ref="A24:B24"/>
    <mergeCell ref="C24:E24"/>
    <mergeCell ref="F24:H24"/>
    <mergeCell ref="A23:B23"/>
    <mergeCell ref="C23:E23"/>
    <mergeCell ref="F23:H23"/>
    <mergeCell ref="T15:V15"/>
    <mergeCell ref="W15:Y15"/>
    <mergeCell ref="Z15:AB15"/>
    <mergeCell ref="AC15:AE15"/>
    <mergeCell ref="R22:T22"/>
    <mergeCell ref="F18:T18"/>
    <mergeCell ref="F19:T19"/>
    <mergeCell ref="O20:Q20"/>
    <mergeCell ref="AF15:AH15"/>
    <mergeCell ref="A25:B25"/>
    <mergeCell ref="C25:E25"/>
    <mergeCell ref="F25:H25"/>
    <mergeCell ref="L25:N25"/>
    <mergeCell ref="R25:T25"/>
    <mergeCell ref="A22:B22"/>
    <mergeCell ref="C22:E22"/>
    <mergeCell ref="F22:H22"/>
    <mergeCell ref="L22:N22"/>
    <mergeCell ref="A21:B21"/>
    <mergeCell ref="C21:E21"/>
    <mergeCell ref="F21:H21"/>
    <mergeCell ref="L21:N21"/>
    <mergeCell ref="R21:T21"/>
    <mergeCell ref="A18:E18"/>
    <mergeCell ref="A19:E19"/>
    <mergeCell ref="A20:E20"/>
    <mergeCell ref="F20:N20"/>
    <mergeCell ref="R20:T20"/>
    <mergeCell ref="B16:D16"/>
    <mergeCell ref="T16:V16"/>
    <mergeCell ref="W16:Y16"/>
    <mergeCell ref="Z16:AB16"/>
    <mergeCell ref="AC16:AE16"/>
    <mergeCell ref="AF16:AH16"/>
    <mergeCell ref="B14:D14"/>
    <mergeCell ref="T14:V14"/>
    <mergeCell ref="W14:Y14"/>
    <mergeCell ref="Z14:AB14"/>
    <mergeCell ref="AC14:AE14"/>
    <mergeCell ref="AF14:AH14"/>
    <mergeCell ref="B13:D13"/>
    <mergeCell ref="T13:V13"/>
    <mergeCell ref="W13:Y13"/>
    <mergeCell ref="Z13:AB13"/>
    <mergeCell ref="AC13:AE13"/>
    <mergeCell ref="AF13:AH13"/>
    <mergeCell ref="W11:Y11"/>
    <mergeCell ref="Z11:AB11"/>
    <mergeCell ref="AC11:AE11"/>
    <mergeCell ref="AF11:AH11"/>
    <mergeCell ref="B12:D12"/>
    <mergeCell ref="T12:V12"/>
    <mergeCell ref="W12:Y12"/>
    <mergeCell ref="Z12:AB12"/>
    <mergeCell ref="AC12:AE12"/>
    <mergeCell ref="AF12:AH12"/>
    <mergeCell ref="B11:D11"/>
    <mergeCell ref="E11:G11"/>
    <mergeCell ref="H11:J11"/>
    <mergeCell ref="K11:M11"/>
    <mergeCell ref="N11:P11"/>
    <mergeCell ref="T11:V11"/>
    <mergeCell ref="Q11:S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zoomScalePageLayoutView="0" workbookViewId="0" topLeftCell="A1">
      <selection activeCell="A1" sqref="A1"/>
    </sheetView>
  </sheetViews>
  <sheetFormatPr defaultColWidth="3.00390625" defaultRowHeight="36.75" customHeight="1"/>
  <cols>
    <col min="1" max="8" width="3.00390625" style="3" customWidth="1"/>
    <col min="9" max="9" width="3.50390625" style="3" bestFit="1" customWidth="1"/>
    <col min="10" max="10" width="3.00390625" style="3" customWidth="1"/>
    <col min="11" max="11" width="3.50390625" style="3" bestFit="1" customWidth="1"/>
    <col min="12" max="16384" width="3.00390625" style="3" customWidth="1"/>
  </cols>
  <sheetData>
    <row r="1" spans="1:77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36.75" customHeight="1">
      <c r="A4" s="23" t="s">
        <v>148</v>
      </c>
      <c r="B4" s="23"/>
      <c r="C4" s="23"/>
      <c r="D4" s="23"/>
      <c r="E4" s="23"/>
      <c r="F4" s="23"/>
      <c r="G4" s="23" t="s">
        <v>25</v>
      </c>
      <c r="H4" s="23" t="str">
        <f>B11</f>
        <v>ロ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3"/>
      <c r="U4" s="23"/>
      <c r="V4" s="23"/>
      <c r="W4" s="26"/>
      <c r="X4" s="26"/>
      <c r="Y4" s="26"/>
      <c r="Z4" s="23"/>
      <c r="AA4" s="23"/>
      <c r="AB4" s="23"/>
      <c r="AC4" s="23"/>
      <c r="AD4" s="23"/>
      <c r="AE4" s="27"/>
      <c r="AF4" s="27"/>
      <c r="AG4" s="27"/>
      <c r="AH4" s="23"/>
      <c r="AI4" s="23"/>
      <c r="AJ4" s="23"/>
      <c r="AK4" s="11"/>
      <c r="AL4" s="10"/>
      <c r="AN4" s="10"/>
      <c r="AO4" s="11"/>
      <c r="AP4" s="11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8"/>
      <c r="AL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18.75" customHeight="1">
      <c r="A6" s="28" t="s">
        <v>21</v>
      </c>
      <c r="B6" s="28"/>
      <c r="C6" s="28" t="s">
        <v>132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ht="18.75" customHeight="1">
      <c r="A7" s="28"/>
      <c r="B7" s="28"/>
      <c r="C7" s="28" t="s">
        <v>151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ht="18.75" customHeight="1">
      <c r="A8" s="28" t="s">
        <v>20</v>
      </c>
      <c r="B8" s="28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18.75" customHeight="1">
      <c r="A9" s="28"/>
      <c r="B9" s="28"/>
      <c r="C9" s="28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ht="18.7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69" ht="36.75" customHeight="1" thickBot="1">
      <c r="A11" s="28"/>
      <c r="B11" s="198" t="s">
        <v>153</v>
      </c>
      <c r="C11" s="199"/>
      <c r="D11" s="199"/>
      <c r="E11" s="200" t="str">
        <f>B12</f>
        <v>PREDU</v>
      </c>
      <c r="F11" s="200"/>
      <c r="G11" s="200"/>
      <c r="H11" s="201" t="str">
        <f>B13</f>
        <v>玉園</v>
      </c>
      <c r="I11" s="201"/>
      <c r="J11" s="201"/>
      <c r="K11" s="201" t="str">
        <f>B14</f>
        <v>金田</v>
      </c>
      <c r="L11" s="201"/>
      <c r="M11" s="201"/>
      <c r="N11" s="201" t="str">
        <f>B15</f>
        <v>中主</v>
      </c>
      <c r="O11" s="201"/>
      <c r="P11" s="201"/>
      <c r="Q11" s="311" t="str">
        <f>B16</f>
        <v>亀山</v>
      </c>
      <c r="R11" s="312"/>
      <c r="S11" s="313"/>
      <c r="T11" s="213" t="s">
        <v>16</v>
      </c>
      <c r="U11" s="213"/>
      <c r="V11" s="213"/>
      <c r="W11" s="197" t="s">
        <v>15</v>
      </c>
      <c r="X11" s="197"/>
      <c r="Y11" s="197"/>
      <c r="Z11" s="197" t="s">
        <v>14</v>
      </c>
      <c r="AA11" s="197"/>
      <c r="AB11" s="197"/>
      <c r="AC11" s="197" t="s">
        <v>13</v>
      </c>
      <c r="AD11" s="197"/>
      <c r="AE11" s="197"/>
      <c r="AF11" s="202" t="s">
        <v>12</v>
      </c>
      <c r="AG11" s="202"/>
      <c r="AH11" s="203"/>
      <c r="AI11" s="28"/>
      <c r="AJ11" s="28"/>
      <c r="AK11" s="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36.75" customHeight="1" thickTop="1">
      <c r="A12" s="4"/>
      <c r="B12" s="204" t="s">
        <v>152</v>
      </c>
      <c r="C12" s="205"/>
      <c r="D12" s="206"/>
      <c r="E12" s="151"/>
      <c r="F12" s="152"/>
      <c r="G12" s="153"/>
      <c r="H12" s="33">
        <v>1</v>
      </c>
      <c r="I12" s="31" t="s">
        <v>222</v>
      </c>
      <c r="J12" s="32">
        <v>2</v>
      </c>
      <c r="K12" s="33">
        <v>5</v>
      </c>
      <c r="L12" s="31" t="s">
        <v>221</v>
      </c>
      <c r="M12" s="32">
        <v>1</v>
      </c>
      <c r="N12" s="33">
        <v>3</v>
      </c>
      <c r="O12" s="31" t="s">
        <v>221</v>
      </c>
      <c r="P12" s="32">
        <v>1</v>
      </c>
      <c r="Q12" s="120">
        <v>0</v>
      </c>
      <c r="R12" s="121" t="s">
        <v>222</v>
      </c>
      <c r="S12" s="122">
        <v>1</v>
      </c>
      <c r="T12" s="264">
        <v>6</v>
      </c>
      <c r="U12" s="265"/>
      <c r="V12" s="266"/>
      <c r="W12" s="267">
        <v>9</v>
      </c>
      <c r="X12" s="265"/>
      <c r="Y12" s="266"/>
      <c r="Z12" s="267">
        <v>5</v>
      </c>
      <c r="AA12" s="265"/>
      <c r="AB12" s="266"/>
      <c r="AC12" s="267">
        <v>4</v>
      </c>
      <c r="AD12" s="265"/>
      <c r="AE12" s="266"/>
      <c r="AF12" s="267">
        <v>3</v>
      </c>
      <c r="AG12" s="265"/>
      <c r="AH12" s="268"/>
      <c r="AI12" s="28"/>
      <c r="AJ12" s="28"/>
      <c r="AK12" s="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36.75" customHeight="1">
      <c r="A13" s="28"/>
      <c r="B13" s="327" t="s">
        <v>46</v>
      </c>
      <c r="C13" s="328"/>
      <c r="D13" s="329"/>
      <c r="E13" s="134">
        <v>2</v>
      </c>
      <c r="F13" s="135" t="s">
        <v>221</v>
      </c>
      <c r="G13" s="136">
        <v>1</v>
      </c>
      <c r="H13" s="160"/>
      <c r="I13" s="161"/>
      <c r="J13" s="162"/>
      <c r="K13" s="137">
        <v>2</v>
      </c>
      <c r="L13" s="135" t="s">
        <v>221</v>
      </c>
      <c r="M13" s="136">
        <v>0</v>
      </c>
      <c r="N13" s="137">
        <v>2</v>
      </c>
      <c r="O13" s="135" t="s">
        <v>221</v>
      </c>
      <c r="P13" s="136">
        <v>1</v>
      </c>
      <c r="Q13" s="138">
        <v>0</v>
      </c>
      <c r="R13" s="139" t="s">
        <v>223</v>
      </c>
      <c r="S13" s="140">
        <v>0</v>
      </c>
      <c r="T13" s="330">
        <v>10</v>
      </c>
      <c r="U13" s="331"/>
      <c r="V13" s="332"/>
      <c r="W13" s="333">
        <v>6</v>
      </c>
      <c r="X13" s="334"/>
      <c r="Y13" s="335"/>
      <c r="Z13" s="333">
        <v>2</v>
      </c>
      <c r="AA13" s="334"/>
      <c r="AB13" s="335"/>
      <c r="AC13" s="334">
        <v>4</v>
      </c>
      <c r="AD13" s="334"/>
      <c r="AE13" s="335"/>
      <c r="AF13" s="336">
        <v>1</v>
      </c>
      <c r="AG13" s="331"/>
      <c r="AH13" s="337"/>
      <c r="AI13" s="28"/>
      <c r="AJ13" s="28"/>
      <c r="AK13" s="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36.75" customHeight="1">
      <c r="A14" s="28"/>
      <c r="B14" s="207" t="s">
        <v>59</v>
      </c>
      <c r="C14" s="208"/>
      <c r="D14" s="209"/>
      <c r="E14" s="34">
        <v>1</v>
      </c>
      <c r="F14" s="35" t="s">
        <v>222</v>
      </c>
      <c r="G14" s="36">
        <v>5</v>
      </c>
      <c r="H14" s="37">
        <v>0</v>
      </c>
      <c r="I14" s="35" t="s">
        <v>222</v>
      </c>
      <c r="J14" s="36">
        <v>2</v>
      </c>
      <c r="K14" s="154"/>
      <c r="L14" s="155"/>
      <c r="M14" s="156"/>
      <c r="N14" s="37">
        <v>0</v>
      </c>
      <c r="O14" s="35" t="s">
        <v>222</v>
      </c>
      <c r="P14" s="36">
        <v>3</v>
      </c>
      <c r="Q14" s="118">
        <v>1</v>
      </c>
      <c r="R14" s="19" t="s">
        <v>222</v>
      </c>
      <c r="S14" s="123">
        <v>3</v>
      </c>
      <c r="T14" s="269">
        <v>0</v>
      </c>
      <c r="U14" s="217"/>
      <c r="V14" s="270"/>
      <c r="W14" s="271">
        <v>2</v>
      </c>
      <c r="X14" s="214"/>
      <c r="Y14" s="215"/>
      <c r="Z14" s="271">
        <v>13</v>
      </c>
      <c r="AA14" s="214"/>
      <c r="AB14" s="215"/>
      <c r="AC14" s="214">
        <v>-11</v>
      </c>
      <c r="AD14" s="214"/>
      <c r="AE14" s="215"/>
      <c r="AF14" s="216">
        <v>5</v>
      </c>
      <c r="AG14" s="217"/>
      <c r="AH14" s="218"/>
      <c r="AI14" s="28"/>
      <c r="AJ14" s="28"/>
      <c r="AK14" s="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36.75" customHeight="1">
      <c r="A15" s="28"/>
      <c r="B15" s="207" t="s">
        <v>201</v>
      </c>
      <c r="C15" s="208"/>
      <c r="D15" s="209"/>
      <c r="E15" s="34">
        <v>1</v>
      </c>
      <c r="F15" s="35" t="s">
        <v>222</v>
      </c>
      <c r="G15" s="36">
        <v>3</v>
      </c>
      <c r="H15" s="37">
        <v>1</v>
      </c>
      <c r="I15" s="35" t="s">
        <v>222</v>
      </c>
      <c r="J15" s="36">
        <v>2</v>
      </c>
      <c r="K15" s="37">
        <v>3</v>
      </c>
      <c r="L15" s="35" t="s">
        <v>221</v>
      </c>
      <c r="M15" s="36">
        <v>0</v>
      </c>
      <c r="N15" s="154"/>
      <c r="O15" s="155"/>
      <c r="P15" s="156"/>
      <c r="Q15" s="130">
        <v>0</v>
      </c>
      <c r="R15" s="53" t="s">
        <v>222</v>
      </c>
      <c r="S15" s="131">
        <v>1</v>
      </c>
      <c r="T15" s="269">
        <v>3</v>
      </c>
      <c r="U15" s="217"/>
      <c r="V15" s="270"/>
      <c r="W15" s="271">
        <v>5</v>
      </c>
      <c r="X15" s="214"/>
      <c r="Y15" s="215"/>
      <c r="Z15" s="271">
        <v>6</v>
      </c>
      <c r="AA15" s="214"/>
      <c r="AB15" s="215"/>
      <c r="AC15" s="214">
        <v>-1</v>
      </c>
      <c r="AD15" s="214"/>
      <c r="AE15" s="215"/>
      <c r="AF15" s="216">
        <v>4</v>
      </c>
      <c r="AG15" s="217"/>
      <c r="AH15" s="218"/>
      <c r="AI15" s="28"/>
      <c r="AJ15" s="28"/>
      <c r="AK15" s="9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36.75" customHeight="1" thickBot="1">
      <c r="A16" s="28"/>
      <c r="B16" s="210" t="s">
        <v>84</v>
      </c>
      <c r="C16" s="211"/>
      <c r="D16" s="212"/>
      <c r="E16" s="38">
        <v>1</v>
      </c>
      <c r="F16" s="39" t="s">
        <v>221</v>
      </c>
      <c r="G16" s="40">
        <v>0</v>
      </c>
      <c r="H16" s="41">
        <v>0</v>
      </c>
      <c r="I16" s="39" t="s">
        <v>223</v>
      </c>
      <c r="J16" s="40">
        <v>0</v>
      </c>
      <c r="K16" s="41">
        <v>3</v>
      </c>
      <c r="L16" s="39" t="s">
        <v>221</v>
      </c>
      <c r="M16" s="40">
        <v>1</v>
      </c>
      <c r="N16" s="124">
        <v>1</v>
      </c>
      <c r="O16" s="125" t="s">
        <v>221</v>
      </c>
      <c r="P16" s="126">
        <v>0</v>
      </c>
      <c r="Q16" s="157"/>
      <c r="R16" s="158"/>
      <c r="S16" s="159"/>
      <c r="T16" s="219">
        <v>10</v>
      </c>
      <c r="U16" s="219"/>
      <c r="V16" s="220"/>
      <c r="W16" s="273">
        <v>5</v>
      </c>
      <c r="X16" s="219"/>
      <c r="Y16" s="220"/>
      <c r="Z16" s="273">
        <v>1</v>
      </c>
      <c r="AA16" s="219"/>
      <c r="AB16" s="220"/>
      <c r="AC16" s="219">
        <v>4</v>
      </c>
      <c r="AD16" s="219"/>
      <c r="AE16" s="220"/>
      <c r="AF16" s="273">
        <v>2</v>
      </c>
      <c r="AG16" s="219"/>
      <c r="AH16" s="274"/>
      <c r="AI16" s="28"/>
      <c r="AJ16" s="28"/>
      <c r="AK16" s="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4" s="5" customFormat="1" ht="36.75" customHeight="1" thickBot="1">
      <c r="A17" s="14" t="s">
        <v>10</v>
      </c>
      <c r="B17" s="15"/>
      <c r="C17" s="15"/>
      <c r="D17" s="16"/>
      <c r="E17" s="14" t="s">
        <v>163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/>
      <c r="V17" s="17"/>
      <c r="W17" s="17"/>
      <c r="X17" s="7"/>
      <c r="Y17" s="7"/>
      <c r="Z17" s="7"/>
      <c r="AA17" s="7"/>
      <c r="AB17" s="7"/>
      <c r="AC17" s="7"/>
      <c r="AD17" s="7"/>
      <c r="AE17" s="7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20" s="4" customFormat="1" ht="28.5" customHeight="1">
      <c r="A18" s="221" t="s">
        <v>9</v>
      </c>
      <c r="B18" s="222"/>
      <c r="C18" s="222"/>
      <c r="D18" s="222"/>
      <c r="E18" s="222"/>
      <c r="F18" s="289" t="s">
        <v>191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1"/>
    </row>
    <row r="19" spans="1:20" s="4" customFormat="1" ht="28.5" customHeight="1">
      <c r="A19" s="223" t="s">
        <v>8</v>
      </c>
      <c r="B19" s="224"/>
      <c r="C19" s="224"/>
      <c r="D19" s="224"/>
      <c r="E19" s="224"/>
      <c r="F19" s="323" t="s">
        <v>202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5"/>
    </row>
    <row r="20" spans="1:20" ht="28.5" customHeight="1" thickBot="1">
      <c r="A20" s="225" t="s">
        <v>7</v>
      </c>
      <c r="B20" s="226"/>
      <c r="C20" s="226"/>
      <c r="D20" s="226"/>
      <c r="E20" s="226"/>
      <c r="F20" s="227" t="s">
        <v>6</v>
      </c>
      <c r="G20" s="228"/>
      <c r="H20" s="228"/>
      <c r="I20" s="228"/>
      <c r="J20" s="228"/>
      <c r="K20" s="228"/>
      <c r="L20" s="228"/>
      <c r="M20" s="228"/>
      <c r="N20" s="229"/>
      <c r="O20" s="227" t="s">
        <v>0</v>
      </c>
      <c r="P20" s="228"/>
      <c r="Q20" s="230"/>
      <c r="R20" s="228" t="s">
        <v>5</v>
      </c>
      <c r="S20" s="228"/>
      <c r="T20" s="231"/>
    </row>
    <row r="21" spans="1:20" ht="28.5" customHeight="1" thickTop="1">
      <c r="A21" s="241">
        <v>1</v>
      </c>
      <c r="B21" s="242"/>
      <c r="C21" s="243">
        <v>0.3958333333333333</v>
      </c>
      <c r="D21" s="243"/>
      <c r="E21" s="243"/>
      <c r="F21" s="246" t="str">
        <f>B15</f>
        <v>中主</v>
      </c>
      <c r="G21" s="244"/>
      <c r="H21" s="244"/>
      <c r="I21" s="54">
        <v>1</v>
      </c>
      <c r="J21" s="18" t="s">
        <v>4</v>
      </c>
      <c r="K21" s="54">
        <v>2</v>
      </c>
      <c r="L21" s="244" t="str">
        <f>B13</f>
        <v>玉園</v>
      </c>
      <c r="M21" s="244"/>
      <c r="N21" s="245"/>
      <c r="O21" s="247" t="str">
        <f>B16</f>
        <v>亀山</v>
      </c>
      <c r="P21" s="248"/>
      <c r="Q21" s="249"/>
      <c r="R21" s="248" t="str">
        <f>B12</f>
        <v>PREDU</v>
      </c>
      <c r="S21" s="248"/>
      <c r="T21" s="280"/>
    </row>
    <row r="22" spans="1:20" ht="28.5" customHeight="1">
      <c r="A22" s="232">
        <v>2</v>
      </c>
      <c r="B22" s="233"/>
      <c r="C22" s="234">
        <v>0.4236111111111111</v>
      </c>
      <c r="D22" s="234"/>
      <c r="E22" s="234"/>
      <c r="F22" s="189" t="str">
        <f>B16</f>
        <v>亀山</v>
      </c>
      <c r="G22" s="190"/>
      <c r="H22" s="190"/>
      <c r="I22" s="57">
        <v>3</v>
      </c>
      <c r="J22" s="19" t="s">
        <v>4</v>
      </c>
      <c r="K22" s="57">
        <v>1</v>
      </c>
      <c r="L22" s="190" t="str">
        <f>B14</f>
        <v>金田</v>
      </c>
      <c r="M22" s="190"/>
      <c r="N22" s="196"/>
      <c r="O22" s="253" t="str">
        <f>B15</f>
        <v>中主</v>
      </c>
      <c r="P22" s="254"/>
      <c r="Q22" s="255"/>
      <c r="R22" s="239" t="str">
        <f>B13</f>
        <v>玉園</v>
      </c>
      <c r="S22" s="239"/>
      <c r="T22" s="281"/>
    </row>
    <row r="23" spans="1:20" ht="28.5" customHeight="1">
      <c r="A23" s="326">
        <v>3</v>
      </c>
      <c r="B23" s="262"/>
      <c r="C23" s="295">
        <v>0.4513888888888889</v>
      </c>
      <c r="D23" s="296"/>
      <c r="E23" s="297"/>
      <c r="F23" s="322" t="str">
        <f>B12</f>
        <v>PREDU</v>
      </c>
      <c r="G23" s="309"/>
      <c r="H23" s="309"/>
      <c r="I23" s="58">
        <v>3</v>
      </c>
      <c r="J23" s="20" t="s">
        <v>4</v>
      </c>
      <c r="K23" s="58">
        <v>1</v>
      </c>
      <c r="L23" s="194" t="str">
        <f>B15</f>
        <v>中主</v>
      </c>
      <c r="M23" s="194"/>
      <c r="N23" s="262"/>
      <c r="O23" s="253" t="str">
        <f>B14</f>
        <v>金田</v>
      </c>
      <c r="P23" s="254"/>
      <c r="Q23" s="255"/>
      <c r="R23" s="254" t="str">
        <f>B16</f>
        <v>亀山</v>
      </c>
      <c r="S23" s="254"/>
      <c r="T23" s="256"/>
    </row>
    <row r="24" spans="1:20" ht="28.5" customHeight="1">
      <c r="A24" s="186">
        <v>4</v>
      </c>
      <c r="B24" s="187"/>
      <c r="C24" s="188">
        <v>0.4791666666666667</v>
      </c>
      <c r="D24" s="188"/>
      <c r="E24" s="188"/>
      <c r="F24" s="193" t="str">
        <f>B14</f>
        <v>金田</v>
      </c>
      <c r="G24" s="194"/>
      <c r="H24" s="194"/>
      <c r="I24" s="55">
        <v>0</v>
      </c>
      <c r="J24" s="21" t="s">
        <v>4</v>
      </c>
      <c r="K24" s="55">
        <v>2</v>
      </c>
      <c r="L24" s="194" t="str">
        <f>B13</f>
        <v>玉園</v>
      </c>
      <c r="M24" s="194"/>
      <c r="N24" s="262"/>
      <c r="O24" s="253" t="str">
        <f>B12</f>
        <v>PREDU</v>
      </c>
      <c r="P24" s="254"/>
      <c r="Q24" s="255"/>
      <c r="R24" s="254" t="str">
        <f>B15</f>
        <v>中主</v>
      </c>
      <c r="S24" s="254"/>
      <c r="T24" s="256"/>
    </row>
    <row r="25" spans="1:20" ht="28.5" customHeight="1" thickBot="1">
      <c r="A25" s="250">
        <v>5</v>
      </c>
      <c r="B25" s="251"/>
      <c r="C25" s="252">
        <v>0.5069444444444444</v>
      </c>
      <c r="D25" s="252"/>
      <c r="E25" s="252"/>
      <c r="F25" s="184" t="str">
        <f>B12</f>
        <v>PREDU</v>
      </c>
      <c r="G25" s="185"/>
      <c r="H25" s="185"/>
      <c r="I25" s="56">
        <v>0</v>
      </c>
      <c r="J25" s="22" t="s">
        <v>4</v>
      </c>
      <c r="K25" s="56">
        <v>1</v>
      </c>
      <c r="L25" s="185" t="str">
        <f>B16</f>
        <v>亀山</v>
      </c>
      <c r="M25" s="185"/>
      <c r="N25" s="263"/>
      <c r="O25" s="275" t="str">
        <f>B13</f>
        <v>玉園</v>
      </c>
      <c r="P25" s="276"/>
      <c r="Q25" s="277"/>
      <c r="R25" s="276" t="str">
        <f>B14</f>
        <v>金田</v>
      </c>
      <c r="S25" s="276"/>
      <c r="T25" s="279"/>
    </row>
    <row r="26" spans="1:23" ht="28.5" customHeight="1" thickBot="1">
      <c r="A26" s="14" t="s">
        <v>159</v>
      </c>
      <c r="B26" s="15"/>
      <c r="C26" s="15"/>
      <c r="D26" s="16"/>
      <c r="E26" s="14" t="s">
        <v>190</v>
      </c>
      <c r="F26" s="16"/>
      <c r="G26" s="14"/>
      <c r="H26" s="14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61"/>
      <c r="V26" s="61"/>
      <c r="W26" s="61"/>
    </row>
    <row r="27" spans="1:23" ht="28.5" customHeight="1">
      <c r="A27" s="221" t="s">
        <v>9</v>
      </c>
      <c r="B27" s="222"/>
      <c r="C27" s="222"/>
      <c r="D27" s="222"/>
      <c r="E27" s="222"/>
      <c r="F27" s="289" t="s">
        <v>195</v>
      </c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1"/>
      <c r="U27" s="128"/>
      <c r="V27" s="128"/>
      <c r="W27" s="128"/>
    </row>
    <row r="28" spans="1:20" ht="28.5" customHeight="1">
      <c r="A28" s="223" t="s">
        <v>8</v>
      </c>
      <c r="B28" s="224"/>
      <c r="C28" s="224"/>
      <c r="D28" s="224"/>
      <c r="E28" s="224"/>
      <c r="F28" s="323" t="s">
        <v>203</v>
      </c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5"/>
    </row>
    <row r="29" spans="1:20" ht="28.5" customHeight="1" thickBot="1">
      <c r="A29" s="225" t="s">
        <v>7</v>
      </c>
      <c r="B29" s="226"/>
      <c r="C29" s="226"/>
      <c r="D29" s="226"/>
      <c r="E29" s="226"/>
      <c r="F29" s="227" t="s">
        <v>6</v>
      </c>
      <c r="G29" s="228"/>
      <c r="H29" s="228"/>
      <c r="I29" s="228"/>
      <c r="J29" s="228"/>
      <c r="K29" s="228"/>
      <c r="L29" s="228"/>
      <c r="M29" s="228"/>
      <c r="N29" s="229"/>
      <c r="O29" s="227" t="s">
        <v>0</v>
      </c>
      <c r="P29" s="228"/>
      <c r="Q29" s="230"/>
      <c r="R29" s="228" t="s">
        <v>5</v>
      </c>
      <c r="S29" s="228"/>
      <c r="T29" s="231"/>
    </row>
    <row r="30" spans="1:20" ht="28.5" customHeight="1" thickTop="1">
      <c r="A30" s="241" t="s">
        <v>98</v>
      </c>
      <c r="B30" s="242"/>
      <c r="C30" s="243">
        <v>0.513888888888889</v>
      </c>
      <c r="D30" s="243"/>
      <c r="E30" s="243"/>
      <c r="F30" s="246" t="str">
        <f>B15</f>
        <v>中主</v>
      </c>
      <c r="G30" s="244"/>
      <c r="H30" s="244"/>
      <c r="I30" s="54">
        <v>0</v>
      </c>
      <c r="J30" s="18" t="s">
        <v>4</v>
      </c>
      <c r="K30" s="54">
        <v>1</v>
      </c>
      <c r="L30" s="244" t="str">
        <f>B16</f>
        <v>亀山</v>
      </c>
      <c r="M30" s="244"/>
      <c r="N30" s="245"/>
      <c r="O30" s="247" t="str">
        <f>B12</f>
        <v>PREDU</v>
      </c>
      <c r="P30" s="248"/>
      <c r="Q30" s="249"/>
      <c r="R30" s="248" t="str">
        <f>B14</f>
        <v>金田</v>
      </c>
      <c r="S30" s="248"/>
      <c r="T30" s="280"/>
    </row>
    <row r="31" spans="1:20" ht="28.5" customHeight="1">
      <c r="A31" s="232" t="s">
        <v>105</v>
      </c>
      <c r="B31" s="233"/>
      <c r="C31" s="234">
        <v>0.5416666666666666</v>
      </c>
      <c r="D31" s="234"/>
      <c r="E31" s="234"/>
      <c r="F31" s="189" t="str">
        <f>B12</f>
        <v>PREDU</v>
      </c>
      <c r="G31" s="190"/>
      <c r="H31" s="190"/>
      <c r="I31" s="57">
        <v>1</v>
      </c>
      <c r="J31" s="19" t="s">
        <v>4</v>
      </c>
      <c r="K31" s="57">
        <v>2</v>
      </c>
      <c r="L31" s="190" t="str">
        <f>B13</f>
        <v>玉園</v>
      </c>
      <c r="M31" s="190"/>
      <c r="N31" s="196"/>
      <c r="O31" s="253" t="str">
        <f>B15</f>
        <v>中主</v>
      </c>
      <c r="P31" s="254"/>
      <c r="Q31" s="255"/>
      <c r="R31" s="239" t="str">
        <f>B16</f>
        <v>亀山</v>
      </c>
      <c r="S31" s="239"/>
      <c r="T31" s="281"/>
    </row>
    <row r="32" spans="1:20" ht="28.5" customHeight="1">
      <c r="A32" s="326" t="s">
        <v>100</v>
      </c>
      <c r="B32" s="262"/>
      <c r="C32" s="295">
        <v>0.5694444444444444</v>
      </c>
      <c r="D32" s="296"/>
      <c r="E32" s="297"/>
      <c r="F32" s="322" t="str">
        <f>B14</f>
        <v>金田</v>
      </c>
      <c r="G32" s="309"/>
      <c r="H32" s="309"/>
      <c r="I32" s="58">
        <v>0</v>
      </c>
      <c r="J32" s="20" t="s">
        <v>4</v>
      </c>
      <c r="K32" s="58">
        <v>3</v>
      </c>
      <c r="L32" s="194" t="str">
        <f>B15</f>
        <v>中主</v>
      </c>
      <c r="M32" s="194"/>
      <c r="N32" s="262"/>
      <c r="O32" s="253" t="str">
        <f>B13</f>
        <v>玉園</v>
      </c>
      <c r="P32" s="254"/>
      <c r="Q32" s="255"/>
      <c r="R32" s="254" t="str">
        <f>B12</f>
        <v>PREDU</v>
      </c>
      <c r="S32" s="254"/>
      <c r="T32" s="256"/>
    </row>
    <row r="33" spans="1:20" ht="28.5" customHeight="1">
      <c r="A33" s="186" t="s">
        <v>102</v>
      </c>
      <c r="B33" s="187"/>
      <c r="C33" s="188">
        <v>0.5972222222222222</v>
      </c>
      <c r="D33" s="188"/>
      <c r="E33" s="188"/>
      <c r="F33" s="193" t="str">
        <f>B13</f>
        <v>玉園</v>
      </c>
      <c r="G33" s="194"/>
      <c r="H33" s="194"/>
      <c r="I33" s="55">
        <v>0</v>
      </c>
      <c r="J33" s="21" t="s">
        <v>4</v>
      </c>
      <c r="K33" s="55">
        <v>0</v>
      </c>
      <c r="L33" s="194" t="str">
        <f>B16</f>
        <v>亀山</v>
      </c>
      <c r="M33" s="194"/>
      <c r="N33" s="262"/>
      <c r="O33" s="253" t="str">
        <f>B14</f>
        <v>金田</v>
      </c>
      <c r="P33" s="254"/>
      <c r="Q33" s="255"/>
      <c r="R33" s="254" t="str">
        <f>B15</f>
        <v>中主</v>
      </c>
      <c r="S33" s="254"/>
      <c r="T33" s="256"/>
    </row>
    <row r="34" spans="1:20" ht="28.5" customHeight="1" thickBot="1">
      <c r="A34" s="250" t="s">
        <v>104</v>
      </c>
      <c r="B34" s="251"/>
      <c r="C34" s="252">
        <v>0.625</v>
      </c>
      <c r="D34" s="252"/>
      <c r="E34" s="252"/>
      <c r="F34" s="184" t="str">
        <f>B12</f>
        <v>PREDU</v>
      </c>
      <c r="G34" s="185"/>
      <c r="H34" s="185"/>
      <c r="I34" s="56">
        <v>5</v>
      </c>
      <c r="J34" s="22" t="s">
        <v>4</v>
      </c>
      <c r="K34" s="56">
        <v>1</v>
      </c>
      <c r="L34" s="185" t="str">
        <f>B14</f>
        <v>金田</v>
      </c>
      <c r="M34" s="185"/>
      <c r="N34" s="263"/>
      <c r="O34" s="275" t="str">
        <f>B16</f>
        <v>亀山</v>
      </c>
      <c r="P34" s="276"/>
      <c r="Q34" s="277"/>
      <c r="R34" s="276" t="str">
        <f>B13</f>
        <v>玉園</v>
      </c>
      <c r="S34" s="276"/>
      <c r="T34" s="279"/>
    </row>
  </sheetData>
  <sheetProtection selectLockedCells="1" selectUnlockedCells="1"/>
  <mergeCells count="117">
    <mergeCell ref="A34:B34"/>
    <mergeCell ref="C34:E34"/>
    <mergeCell ref="F34:H34"/>
    <mergeCell ref="L34:N34"/>
    <mergeCell ref="O34:Q34"/>
    <mergeCell ref="R34:T34"/>
    <mergeCell ref="A33:B33"/>
    <mergeCell ref="C33:E33"/>
    <mergeCell ref="F33:H33"/>
    <mergeCell ref="L33:N33"/>
    <mergeCell ref="O33:Q33"/>
    <mergeCell ref="R33:T33"/>
    <mergeCell ref="A32:B32"/>
    <mergeCell ref="C32:E32"/>
    <mergeCell ref="F32:H32"/>
    <mergeCell ref="L32:N32"/>
    <mergeCell ref="O32:Q32"/>
    <mergeCell ref="R32:T32"/>
    <mergeCell ref="A31:B31"/>
    <mergeCell ref="C31:E31"/>
    <mergeCell ref="F31:H31"/>
    <mergeCell ref="L31:N31"/>
    <mergeCell ref="O31:Q31"/>
    <mergeCell ref="R31:T31"/>
    <mergeCell ref="A30:B30"/>
    <mergeCell ref="C30:E30"/>
    <mergeCell ref="F30:H30"/>
    <mergeCell ref="L30:N30"/>
    <mergeCell ref="O30:Q30"/>
    <mergeCell ref="R30:T30"/>
    <mergeCell ref="A27:E27"/>
    <mergeCell ref="F27:T27"/>
    <mergeCell ref="A28:E28"/>
    <mergeCell ref="F28:T28"/>
    <mergeCell ref="A29:E29"/>
    <mergeCell ref="F29:N29"/>
    <mergeCell ref="O29:Q29"/>
    <mergeCell ref="R29:T29"/>
    <mergeCell ref="A25:B25"/>
    <mergeCell ref="C25:E25"/>
    <mergeCell ref="F25:H25"/>
    <mergeCell ref="L25:N25"/>
    <mergeCell ref="O25:Q25"/>
    <mergeCell ref="R25:T25"/>
    <mergeCell ref="A24:B24"/>
    <mergeCell ref="C24:E24"/>
    <mergeCell ref="F24:H24"/>
    <mergeCell ref="L24:N24"/>
    <mergeCell ref="O24:Q24"/>
    <mergeCell ref="R24:T24"/>
    <mergeCell ref="A23:B23"/>
    <mergeCell ref="C23:E23"/>
    <mergeCell ref="F23:H23"/>
    <mergeCell ref="L23:N23"/>
    <mergeCell ref="O23:Q23"/>
    <mergeCell ref="R23:T23"/>
    <mergeCell ref="A22:B22"/>
    <mergeCell ref="C22:E22"/>
    <mergeCell ref="F22:H22"/>
    <mergeCell ref="L22:N22"/>
    <mergeCell ref="O22:Q22"/>
    <mergeCell ref="R22:T22"/>
    <mergeCell ref="A21:B21"/>
    <mergeCell ref="C21:E21"/>
    <mergeCell ref="F21:H21"/>
    <mergeCell ref="L21:N21"/>
    <mergeCell ref="O21:Q21"/>
    <mergeCell ref="A18:E18"/>
    <mergeCell ref="F18:T18"/>
    <mergeCell ref="A19:E19"/>
    <mergeCell ref="F19:T19"/>
    <mergeCell ref="R21:T21"/>
    <mergeCell ref="A20:E20"/>
    <mergeCell ref="F20:N20"/>
    <mergeCell ref="O20:Q20"/>
    <mergeCell ref="R20:T20"/>
    <mergeCell ref="T16:V16"/>
    <mergeCell ref="B16:D16"/>
    <mergeCell ref="W16:Y16"/>
    <mergeCell ref="Z16:AB16"/>
    <mergeCell ref="AC16:AE16"/>
    <mergeCell ref="AF14:AH14"/>
    <mergeCell ref="AF15:AH15"/>
    <mergeCell ref="AF16:AH16"/>
    <mergeCell ref="B15:D15"/>
    <mergeCell ref="T15:V15"/>
    <mergeCell ref="W15:Y15"/>
    <mergeCell ref="Z15:AB15"/>
    <mergeCell ref="AC15:AE15"/>
    <mergeCell ref="B14:D14"/>
    <mergeCell ref="T14:V14"/>
    <mergeCell ref="W14:Y14"/>
    <mergeCell ref="Z14:AB14"/>
    <mergeCell ref="AC14:AE14"/>
    <mergeCell ref="AF12:AH12"/>
    <mergeCell ref="B13:D13"/>
    <mergeCell ref="T13:V13"/>
    <mergeCell ref="W13:Y13"/>
    <mergeCell ref="Z13:AB13"/>
    <mergeCell ref="AC13:AE13"/>
    <mergeCell ref="AF13:AH13"/>
    <mergeCell ref="W11:Y11"/>
    <mergeCell ref="Z11:AB11"/>
    <mergeCell ref="AC11:AE11"/>
    <mergeCell ref="AF11:AH11"/>
    <mergeCell ref="B12:D12"/>
    <mergeCell ref="T12:V12"/>
    <mergeCell ref="W12:Y12"/>
    <mergeCell ref="Z12:AB12"/>
    <mergeCell ref="B11:D11"/>
    <mergeCell ref="AC12:AE12"/>
    <mergeCell ref="E11:G11"/>
    <mergeCell ref="H11:J11"/>
    <mergeCell ref="K11:M11"/>
    <mergeCell ref="N11:P11"/>
    <mergeCell ref="Q11:S11"/>
    <mergeCell ref="T11:V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zoomScalePageLayoutView="0" workbookViewId="0" topLeftCell="A1">
      <selection activeCell="V20" sqref="V20:Z20"/>
    </sheetView>
  </sheetViews>
  <sheetFormatPr defaultColWidth="3.00390625" defaultRowHeight="36.75" customHeight="1"/>
  <cols>
    <col min="1" max="8" width="3.00390625" style="3" customWidth="1"/>
    <col min="9" max="9" width="3.50390625" style="3" bestFit="1" customWidth="1"/>
    <col min="10" max="10" width="3.00390625" style="3" customWidth="1"/>
    <col min="11" max="11" width="3.50390625" style="3" bestFit="1" customWidth="1"/>
    <col min="12" max="16384" width="3.00390625" style="3" customWidth="1"/>
  </cols>
  <sheetData>
    <row r="1" spans="1:77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36.75" customHeight="1">
      <c r="A4" s="23" t="s">
        <v>148</v>
      </c>
      <c r="B4" s="23"/>
      <c r="C4" s="23"/>
      <c r="D4" s="23"/>
      <c r="E4" s="23"/>
      <c r="F4" s="23"/>
      <c r="G4" s="23" t="s">
        <v>25</v>
      </c>
      <c r="H4" s="23" t="str">
        <f>B11</f>
        <v>ハ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3"/>
      <c r="U4" s="23"/>
      <c r="V4" s="23"/>
      <c r="W4" s="26"/>
      <c r="X4" s="26"/>
      <c r="Y4" s="26"/>
      <c r="Z4" s="23"/>
      <c r="AA4" s="23"/>
      <c r="AB4" s="23"/>
      <c r="AC4" s="23"/>
      <c r="AD4" s="23"/>
      <c r="AE4" s="27"/>
      <c r="AF4" s="27"/>
      <c r="AG4" s="27"/>
      <c r="AH4" s="23"/>
      <c r="AI4" s="23"/>
      <c r="AJ4" s="23"/>
      <c r="AK4" s="11"/>
      <c r="AL4" s="10"/>
      <c r="AN4" s="10"/>
      <c r="AO4" s="11"/>
      <c r="AP4" s="11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8"/>
      <c r="AL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18.75" customHeight="1">
      <c r="A6" s="28" t="s">
        <v>21</v>
      </c>
      <c r="B6" s="28"/>
      <c r="C6" s="28" t="s">
        <v>132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ht="18.75" customHeight="1">
      <c r="A7" s="28"/>
      <c r="B7" s="28"/>
      <c r="C7" s="28" t="s">
        <v>151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ht="18.75" customHeight="1">
      <c r="A8" s="28" t="s">
        <v>20</v>
      </c>
      <c r="B8" s="28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18.75" customHeight="1">
      <c r="A9" s="28"/>
      <c r="B9" s="28"/>
      <c r="C9" s="28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ht="18.7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69" ht="36.75" customHeight="1" thickBot="1">
      <c r="A11" s="28"/>
      <c r="B11" s="198" t="s">
        <v>154</v>
      </c>
      <c r="C11" s="199"/>
      <c r="D11" s="199"/>
      <c r="E11" s="200" t="str">
        <f>B12</f>
        <v>竜王</v>
      </c>
      <c r="F11" s="200"/>
      <c r="G11" s="200"/>
      <c r="H11" s="201" t="str">
        <f>B13</f>
        <v>野洲B</v>
      </c>
      <c r="I11" s="201"/>
      <c r="J11" s="201"/>
      <c r="K11" s="201" t="str">
        <f>B14</f>
        <v>五個荘</v>
      </c>
      <c r="L11" s="201"/>
      <c r="M11" s="201"/>
      <c r="N11" s="201" t="str">
        <f>B15</f>
        <v>能登川</v>
      </c>
      <c r="O11" s="201"/>
      <c r="P11" s="201"/>
      <c r="Q11" s="311" t="str">
        <f>B16</f>
        <v>金城</v>
      </c>
      <c r="R11" s="312"/>
      <c r="S11" s="313"/>
      <c r="T11" s="213" t="s">
        <v>16</v>
      </c>
      <c r="U11" s="213"/>
      <c r="V11" s="213"/>
      <c r="W11" s="197" t="s">
        <v>15</v>
      </c>
      <c r="X11" s="197"/>
      <c r="Y11" s="197"/>
      <c r="Z11" s="197" t="s">
        <v>14</v>
      </c>
      <c r="AA11" s="197"/>
      <c r="AB11" s="197"/>
      <c r="AC11" s="197" t="s">
        <v>13</v>
      </c>
      <c r="AD11" s="197"/>
      <c r="AE11" s="197"/>
      <c r="AF11" s="202" t="s">
        <v>12</v>
      </c>
      <c r="AG11" s="202"/>
      <c r="AH11" s="203"/>
      <c r="AI11" s="28"/>
      <c r="AJ11" s="28"/>
      <c r="AK11" s="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36.75" customHeight="1" thickTop="1">
      <c r="A12" s="4"/>
      <c r="B12" s="204" t="s">
        <v>39</v>
      </c>
      <c r="C12" s="205"/>
      <c r="D12" s="206"/>
      <c r="E12" s="151"/>
      <c r="F12" s="152"/>
      <c r="G12" s="153"/>
      <c r="H12" s="33">
        <v>0</v>
      </c>
      <c r="I12" s="31" t="s">
        <v>222</v>
      </c>
      <c r="J12" s="32">
        <v>1</v>
      </c>
      <c r="K12" s="33">
        <v>0</v>
      </c>
      <c r="L12" s="31" t="s">
        <v>222</v>
      </c>
      <c r="M12" s="32">
        <v>8</v>
      </c>
      <c r="N12" s="33">
        <v>0</v>
      </c>
      <c r="O12" s="31" t="s">
        <v>222</v>
      </c>
      <c r="P12" s="32">
        <v>3</v>
      </c>
      <c r="Q12" s="120">
        <v>1</v>
      </c>
      <c r="R12" s="121" t="s">
        <v>222</v>
      </c>
      <c r="S12" s="122">
        <v>3</v>
      </c>
      <c r="T12" s="264">
        <v>0</v>
      </c>
      <c r="U12" s="265"/>
      <c r="V12" s="266"/>
      <c r="W12" s="267">
        <v>1</v>
      </c>
      <c r="X12" s="265"/>
      <c r="Y12" s="266"/>
      <c r="Z12" s="267">
        <v>15</v>
      </c>
      <c r="AA12" s="265"/>
      <c r="AB12" s="266"/>
      <c r="AC12" s="267">
        <v>-14</v>
      </c>
      <c r="AD12" s="265"/>
      <c r="AE12" s="266"/>
      <c r="AF12" s="267">
        <v>5</v>
      </c>
      <c r="AG12" s="265"/>
      <c r="AH12" s="268"/>
      <c r="AI12" s="28"/>
      <c r="AJ12" s="28"/>
      <c r="AK12" s="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36.75" customHeight="1">
      <c r="A13" s="28"/>
      <c r="B13" s="207" t="s">
        <v>49</v>
      </c>
      <c r="C13" s="208"/>
      <c r="D13" s="209"/>
      <c r="E13" s="34">
        <v>1</v>
      </c>
      <c r="F13" s="35" t="s">
        <v>221</v>
      </c>
      <c r="G13" s="36">
        <v>0</v>
      </c>
      <c r="H13" s="154"/>
      <c r="I13" s="155"/>
      <c r="J13" s="156"/>
      <c r="K13" s="37">
        <v>0</v>
      </c>
      <c r="L13" s="35" t="s">
        <v>222</v>
      </c>
      <c r="M13" s="36">
        <v>2</v>
      </c>
      <c r="N13" s="37">
        <v>1</v>
      </c>
      <c r="O13" s="35" t="s">
        <v>221</v>
      </c>
      <c r="P13" s="36">
        <v>0</v>
      </c>
      <c r="Q13" s="119">
        <v>0</v>
      </c>
      <c r="R13" s="21" t="s">
        <v>222</v>
      </c>
      <c r="S13" s="129">
        <v>2</v>
      </c>
      <c r="T13" s="269">
        <v>6</v>
      </c>
      <c r="U13" s="217"/>
      <c r="V13" s="270"/>
      <c r="W13" s="271">
        <v>2</v>
      </c>
      <c r="X13" s="214"/>
      <c r="Y13" s="215"/>
      <c r="Z13" s="271">
        <v>4</v>
      </c>
      <c r="AA13" s="214"/>
      <c r="AB13" s="215"/>
      <c r="AC13" s="214">
        <v>-2</v>
      </c>
      <c r="AD13" s="214"/>
      <c r="AE13" s="215"/>
      <c r="AF13" s="216">
        <v>3</v>
      </c>
      <c r="AG13" s="217"/>
      <c r="AH13" s="218"/>
      <c r="AI13" s="28"/>
      <c r="AJ13" s="28"/>
      <c r="AK13" s="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36.75" customHeight="1">
      <c r="A14" s="28"/>
      <c r="B14" s="207" t="s">
        <v>63</v>
      </c>
      <c r="C14" s="208"/>
      <c r="D14" s="209"/>
      <c r="E14" s="34">
        <v>8</v>
      </c>
      <c r="F14" s="35" t="s">
        <v>221</v>
      </c>
      <c r="G14" s="36">
        <v>0</v>
      </c>
      <c r="H14" s="37">
        <v>2</v>
      </c>
      <c r="I14" s="35" t="s">
        <v>221</v>
      </c>
      <c r="J14" s="36">
        <v>0</v>
      </c>
      <c r="K14" s="154"/>
      <c r="L14" s="155"/>
      <c r="M14" s="156"/>
      <c r="N14" s="37">
        <v>3</v>
      </c>
      <c r="O14" s="35" t="s">
        <v>221</v>
      </c>
      <c r="P14" s="36">
        <v>0</v>
      </c>
      <c r="Q14" s="118">
        <v>0</v>
      </c>
      <c r="R14" s="19" t="s">
        <v>222</v>
      </c>
      <c r="S14" s="123">
        <v>1</v>
      </c>
      <c r="T14" s="269">
        <v>9</v>
      </c>
      <c r="U14" s="217"/>
      <c r="V14" s="270"/>
      <c r="W14" s="271">
        <v>13</v>
      </c>
      <c r="X14" s="214"/>
      <c r="Y14" s="215"/>
      <c r="Z14" s="271">
        <v>1</v>
      </c>
      <c r="AA14" s="214"/>
      <c r="AB14" s="215"/>
      <c r="AC14" s="214">
        <v>12</v>
      </c>
      <c r="AD14" s="214"/>
      <c r="AE14" s="215"/>
      <c r="AF14" s="216">
        <v>2</v>
      </c>
      <c r="AG14" s="217"/>
      <c r="AH14" s="218"/>
      <c r="AI14" s="28"/>
      <c r="AJ14" s="28"/>
      <c r="AK14" s="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36.75" customHeight="1">
      <c r="A15" s="28"/>
      <c r="B15" s="207" t="s">
        <v>80</v>
      </c>
      <c r="C15" s="208"/>
      <c r="D15" s="209"/>
      <c r="E15" s="34">
        <v>3</v>
      </c>
      <c r="F15" s="35" t="s">
        <v>221</v>
      </c>
      <c r="G15" s="36">
        <v>0</v>
      </c>
      <c r="H15" s="37">
        <v>0</v>
      </c>
      <c r="I15" s="35" t="s">
        <v>222</v>
      </c>
      <c r="J15" s="36">
        <v>1</v>
      </c>
      <c r="K15" s="37">
        <v>0</v>
      </c>
      <c r="L15" s="35" t="s">
        <v>222</v>
      </c>
      <c r="M15" s="36">
        <v>3</v>
      </c>
      <c r="N15" s="154"/>
      <c r="O15" s="155"/>
      <c r="P15" s="156"/>
      <c r="Q15" s="130">
        <v>0</v>
      </c>
      <c r="R15" s="53" t="s">
        <v>223</v>
      </c>
      <c r="S15" s="131">
        <v>0</v>
      </c>
      <c r="T15" s="269">
        <v>4</v>
      </c>
      <c r="U15" s="217"/>
      <c r="V15" s="270"/>
      <c r="W15" s="271">
        <v>3</v>
      </c>
      <c r="X15" s="214"/>
      <c r="Y15" s="215"/>
      <c r="Z15" s="271">
        <v>4</v>
      </c>
      <c r="AA15" s="214"/>
      <c r="AB15" s="215"/>
      <c r="AC15" s="214">
        <v>-1</v>
      </c>
      <c r="AD15" s="214"/>
      <c r="AE15" s="215"/>
      <c r="AF15" s="216">
        <v>4</v>
      </c>
      <c r="AG15" s="217"/>
      <c r="AH15" s="218"/>
      <c r="AI15" s="28"/>
      <c r="AJ15" s="28"/>
      <c r="AK15" s="9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36.75" customHeight="1" thickBot="1">
      <c r="A16" s="28"/>
      <c r="B16" s="342" t="s">
        <v>92</v>
      </c>
      <c r="C16" s="343"/>
      <c r="D16" s="344"/>
      <c r="E16" s="141">
        <v>3</v>
      </c>
      <c r="F16" s="148" t="s">
        <v>221</v>
      </c>
      <c r="G16" s="149">
        <v>1</v>
      </c>
      <c r="H16" s="150">
        <v>2</v>
      </c>
      <c r="I16" s="148" t="s">
        <v>221</v>
      </c>
      <c r="J16" s="149">
        <v>0</v>
      </c>
      <c r="K16" s="150">
        <v>1</v>
      </c>
      <c r="L16" s="148" t="s">
        <v>221</v>
      </c>
      <c r="M16" s="149">
        <v>0</v>
      </c>
      <c r="N16" s="145">
        <v>0</v>
      </c>
      <c r="O16" s="146" t="s">
        <v>223</v>
      </c>
      <c r="P16" s="147">
        <v>0</v>
      </c>
      <c r="Q16" s="163"/>
      <c r="R16" s="164"/>
      <c r="S16" s="165"/>
      <c r="T16" s="338">
        <v>10</v>
      </c>
      <c r="U16" s="338"/>
      <c r="V16" s="339"/>
      <c r="W16" s="340">
        <v>6</v>
      </c>
      <c r="X16" s="338"/>
      <c r="Y16" s="339"/>
      <c r="Z16" s="340">
        <v>1</v>
      </c>
      <c r="AA16" s="338"/>
      <c r="AB16" s="339"/>
      <c r="AC16" s="338">
        <v>5</v>
      </c>
      <c r="AD16" s="338"/>
      <c r="AE16" s="339"/>
      <c r="AF16" s="340">
        <v>1</v>
      </c>
      <c r="AG16" s="338"/>
      <c r="AH16" s="341"/>
      <c r="AI16" s="28"/>
      <c r="AJ16" s="28"/>
      <c r="AK16" s="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44" s="5" customFormat="1" ht="36.75" customHeight="1" thickBot="1">
      <c r="A17" s="14" t="s">
        <v>10</v>
      </c>
      <c r="B17" s="15"/>
      <c r="C17" s="15"/>
      <c r="D17" s="16"/>
      <c r="E17" s="14" t="s">
        <v>183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/>
      <c r="V17" s="14" t="s">
        <v>218</v>
      </c>
      <c r="W17" s="15"/>
      <c r="X17" s="15"/>
      <c r="Y17" s="16"/>
      <c r="Z17" s="133" t="s">
        <v>219</v>
      </c>
      <c r="AA17" s="16"/>
      <c r="AB17" s="14"/>
      <c r="AC17" s="1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6"/>
      <c r="AQ17" s="6"/>
      <c r="AR17" s="6"/>
    </row>
    <row r="18" spans="1:41" s="4" customFormat="1" ht="28.5" customHeight="1">
      <c r="A18" s="221" t="s">
        <v>9</v>
      </c>
      <c r="B18" s="222"/>
      <c r="C18" s="222"/>
      <c r="D18" s="222"/>
      <c r="E18" s="222"/>
      <c r="F18" s="289" t="s">
        <v>192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1"/>
      <c r="V18" s="345" t="s">
        <v>9</v>
      </c>
      <c r="W18" s="346"/>
      <c r="X18" s="346"/>
      <c r="Y18" s="346"/>
      <c r="Z18" s="347"/>
      <c r="AA18" s="289" t="s">
        <v>220</v>
      </c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1"/>
    </row>
    <row r="19" spans="1:41" s="4" customFormat="1" ht="28.5" customHeight="1">
      <c r="A19" s="223" t="s">
        <v>8</v>
      </c>
      <c r="B19" s="224"/>
      <c r="C19" s="224"/>
      <c r="D19" s="224"/>
      <c r="E19" s="224"/>
      <c r="F19" s="323" t="s">
        <v>182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5"/>
      <c r="V19" s="360" t="s">
        <v>8</v>
      </c>
      <c r="W19" s="217"/>
      <c r="X19" s="217"/>
      <c r="Y19" s="217"/>
      <c r="Z19" s="270"/>
      <c r="AA19" s="323" t="s">
        <v>204</v>
      </c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 ht="28.5" customHeight="1" thickBot="1">
      <c r="A20" s="225" t="s">
        <v>7</v>
      </c>
      <c r="B20" s="226"/>
      <c r="C20" s="226"/>
      <c r="D20" s="226"/>
      <c r="E20" s="226"/>
      <c r="F20" s="227" t="s">
        <v>6</v>
      </c>
      <c r="G20" s="228"/>
      <c r="H20" s="228"/>
      <c r="I20" s="228"/>
      <c r="J20" s="228"/>
      <c r="K20" s="228"/>
      <c r="L20" s="228"/>
      <c r="M20" s="228"/>
      <c r="N20" s="229"/>
      <c r="O20" s="227" t="s">
        <v>0</v>
      </c>
      <c r="P20" s="228"/>
      <c r="Q20" s="230"/>
      <c r="R20" s="228" t="s">
        <v>5</v>
      </c>
      <c r="S20" s="228"/>
      <c r="T20" s="231"/>
      <c r="V20" s="361" t="s">
        <v>7</v>
      </c>
      <c r="W20" s="228"/>
      <c r="X20" s="228"/>
      <c r="Y20" s="228"/>
      <c r="Z20" s="229"/>
      <c r="AA20" s="227" t="s">
        <v>6</v>
      </c>
      <c r="AB20" s="228"/>
      <c r="AC20" s="228"/>
      <c r="AD20" s="228"/>
      <c r="AE20" s="228"/>
      <c r="AF20" s="228"/>
      <c r="AG20" s="228"/>
      <c r="AH20" s="228"/>
      <c r="AI20" s="229"/>
      <c r="AJ20" s="227" t="s">
        <v>0</v>
      </c>
      <c r="AK20" s="228"/>
      <c r="AL20" s="230"/>
      <c r="AM20" s="356" t="s">
        <v>5</v>
      </c>
      <c r="AN20" s="228"/>
      <c r="AO20" s="231"/>
    </row>
    <row r="21" spans="1:41" ht="28.5" customHeight="1" thickTop="1">
      <c r="A21" s="241">
        <v>1</v>
      </c>
      <c r="B21" s="242"/>
      <c r="C21" s="243">
        <v>0.3958333333333333</v>
      </c>
      <c r="D21" s="243"/>
      <c r="E21" s="243"/>
      <c r="F21" s="246" t="s">
        <v>186</v>
      </c>
      <c r="G21" s="244"/>
      <c r="H21" s="244"/>
      <c r="I21" s="54">
        <v>0</v>
      </c>
      <c r="J21" s="18" t="s">
        <v>4</v>
      </c>
      <c r="K21" s="54">
        <v>1</v>
      </c>
      <c r="L21" s="244" t="s">
        <v>184</v>
      </c>
      <c r="M21" s="244"/>
      <c r="N21" s="245"/>
      <c r="O21" s="247" t="s">
        <v>180</v>
      </c>
      <c r="P21" s="248"/>
      <c r="Q21" s="249"/>
      <c r="R21" s="248" t="s">
        <v>178</v>
      </c>
      <c r="S21" s="248"/>
      <c r="T21" s="280"/>
      <c r="V21" s="326" t="s">
        <v>176</v>
      </c>
      <c r="W21" s="262"/>
      <c r="X21" s="295">
        <v>0.3958333333333333</v>
      </c>
      <c r="Y21" s="296"/>
      <c r="Z21" s="297"/>
      <c r="AA21" s="193" t="s">
        <v>177</v>
      </c>
      <c r="AB21" s="194"/>
      <c r="AC21" s="194"/>
      <c r="AD21" s="55">
        <v>0</v>
      </c>
      <c r="AE21" s="21" t="s">
        <v>4</v>
      </c>
      <c r="AF21" s="55">
        <v>3</v>
      </c>
      <c r="AG21" s="194" t="s">
        <v>199</v>
      </c>
      <c r="AH21" s="194"/>
      <c r="AI21" s="262"/>
      <c r="AJ21" s="253" t="s">
        <v>174</v>
      </c>
      <c r="AK21" s="254"/>
      <c r="AL21" s="255"/>
      <c r="AM21" s="359" t="s">
        <v>170</v>
      </c>
      <c r="AN21" s="254"/>
      <c r="AO21" s="256"/>
    </row>
    <row r="22" spans="1:41" ht="28.5" customHeight="1" thickBot="1">
      <c r="A22" s="232">
        <v>2</v>
      </c>
      <c r="B22" s="233"/>
      <c r="C22" s="234">
        <v>0.4513888888888889</v>
      </c>
      <c r="D22" s="234"/>
      <c r="E22" s="234"/>
      <c r="F22" s="189" t="s">
        <v>178</v>
      </c>
      <c r="G22" s="190"/>
      <c r="H22" s="190"/>
      <c r="I22" s="57">
        <v>1</v>
      </c>
      <c r="J22" s="19" t="s">
        <v>4</v>
      </c>
      <c r="K22" s="57">
        <v>0</v>
      </c>
      <c r="L22" s="190" t="s">
        <v>180</v>
      </c>
      <c r="M22" s="190"/>
      <c r="N22" s="196"/>
      <c r="O22" s="253" t="str">
        <f>B15</f>
        <v>能登川</v>
      </c>
      <c r="P22" s="254"/>
      <c r="Q22" s="255"/>
      <c r="R22" s="239" t="str">
        <f>B13</f>
        <v>野洲B</v>
      </c>
      <c r="S22" s="239"/>
      <c r="T22" s="281"/>
      <c r="V22" s="357" t="s">
        <v>175</v>
      </c>
      <c r="W22" s="358"/>
      <c r="X22" s="368">
        <v>0.4513888888888889</v>
      </c>
      <c r="Y22" s="368"/>
      <c r="Z22" s="368"/>
      <c r="AA22" s="362" t="s">
        <v>174</v>
      </c>
      <c r="AB22" s="363"/>
      <c r="AC22" s="363"/>
      <c r="AD22" s="132">
        <v>3</v>
      </c>
      <c r="AE22" s="125" t="s">
        <v>4</v>
      </c>
      <c r="AF22" s="132">
        <v>1</v>
      </c>
      <c r="AG22" s="369" t="s">
        <v>170</v>
      </c>
      <c r="AH22" s="369"/>
      <c r="AI22" s="370"/>
      <c r="AJ22" s="364" t="s">
        <v>177</v>
      </c>
      <c r="AK22" s="365"/>
      <c r="AL22" s="366"/>
      <c r="AM22" s="365" t="s">
        <v>199</v>
      </c>
      <c r="AN22" s="365"/>
      <c r="AO22" s="367"/>
    </row>
    <row r="23" spans="1:20" ht="28.5" customHeight="1">
      <c r="A23" s="186">
        <v>4</v>
      </c>
      <c r="B23" s="187"/>
      <c r="C23" s="188">
        <v>0.5069444444444444</v>
      </c>
      <c r="D23" s="188"/>
      <c r="E23" s="188"/>
      <c r="F23" s="193" t="s">
        <v>180</v>
      </c>
      <c r="G23" s="194"/>
      <c r="H23" s="194"/>
      <c r="I23" s="55">
        <v>2</v>
      </c>
      <c r="J23" s="21" t="s">
        <v>4</v>
      </c>
      <c r="K23" s="55">
        <v>0</v>
      </c>
      <c r="L23" s="194" t="s">
        <v>184</v>
      </c>
      <c r="M23" s="194"/>
      <c r="N23" s="262"/>
      <c r="O23" s="253" t="s">
        <v>181</v>
      </c>
      <c r="P23" s="254"/>
      <c r="Q23" s="255"/>
      <c r="R23" s="254" t="str">
        <f>B15</f>
        <v>能登川</v>
      </c>
      <c r="S23" s="254"/>
      <c r="T23" s="256"/>
    </row>
    <row r="24" spans="1:20" ht="28.5" customHeight="1" thickBot="1">
      <c r="A24" s="250" t="s">
        <v>171</v>
      </c>
      <c r="B24" s="251"/>
      <c r="C24" s="252">
        <v>0.5625</v>
      </c>
      <c r="D24" s="252"/>
      <c r="E24" s="252"/>
      <c r="F24" s="184" t="s">
        <v>186</v>
      </c>
      <c r="G24" s="185"/>
      <c r="H24" s="185"/>
      <c r="I24" s="56">
        <v>0</v>
      </c>
      <c r="J24" s="22" t="s">
        <v>4</v>
      </c>
      <c r="K24" s="56">
        <v>0</v>
      </c>
      <c r="L24" s="185" t="s">
        <v>181</v>
      </c>
      <c r="M24" s="185"/>
      <c r="N24" s="263"/>
      <c r="O24" s="275" t="s">
        <v>205</v>
      </c>
      <c r="P24" s="276"/>
      <c r="Q24" s="277"/>
      <c r="R24" s="276" t="s">
        <v>188</v>
      </c>
      <c r="S24" s="276"/>
      <c r="T24" s="279"/>
    </row>
    <row r="25" spans="1:20" ht="28.5" customHeight="1" thickBot="1">
      <c r="A25" s="14" t="s">
        <v>10</v>
      </c>
      <c r="B25" s="15"/>
      <c r="C25" s="15"/>
      <c r="D25" s="16"/>
      <c r="E25" s="14" t="s">
        <v>158</v>
      </c>
      <c r="F25" s="16"/>
      <c r="G25" s="14"/>
      <c r="H25" s="14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</row>
    <row r="26" spans="1:23" ht="28.5" customHeight="1">
      <c r="A26" s="221" t="s">
        <v>9</v>
      </c>
      <c r="B26" s="222"/>
      <c r="C26" s="222"/>
      <c r="D26" s="222"/>
      <c r="E26" s="222"/>
      <c r="F26" s="289" t="s">
        <v>193</v>
      </c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1"/>
      <c r="V26" s="61"/>
      <c r="W26" s="61"/>
    </row>
    <row r="27" spans="1:23" ht="28.5" customHeight="1">
      <c r="A27" s="223" t="s">
        <v>8</v>
      </c>
      <c r="B27" s="224"/>
      <c r="C27" s="224"/>
      <c r="D27" s="224"/>
      <c r="E27" s="224"/>
      <c r="F27" s="323" t="s">
        <v>214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  <c r="U27" s="61"/>
      <c r="V27" s="128"/>
      <c r="W27" s="128"/>
    </row>
    <row r="28" spans="1:21" ht="28.5" customHeight="1" thickBot="1">
      <c r="A28" s="225" t="s">
        <v>7</v>
      </c>
      <c r="B28" s="226"/>
      <c r="C28" s="226"/>
      <c r="D28" s="226"/>
      <c r="E28" s="226"/>
      <c r="F28" s="227" t="s">
        <v>6</v>
      </c>
      <c r="G28" s="228"/>
      <c r="H28" s="228"/>
      <c r="I28" s="228"/>
      <c r="J28" s="228"/>
      <c r="K28" s="228"/>
      <c r="L28" s="228"/>
      <c r="M28" s="228"/>
      <c r="N28" s="229"/>
      <c r="O28" s="227" t="s">
        <v>0</v>
      </c>
      <c r="P28" s="228"/>
      <c r="Q28" s="230"/>
      <c r="R28" s="228" t="s">
        <v>5</v>
      </c>
      <c r="S28" s="228"/>
      <c r="T28" s="231"/>
      <c r="U28" s="128"/>
    </row>
    <row r="29" spans="1:20" ht="28.5" customHeight="1" thickTop="1">
      <c r="A29" s="326" t="s">
        <v>198</v>
      </c>
      <c r="B29" s="262"/>
      <c r="C29" s="188">
        <v>0.3958333333333333</v>
      </c>
      <c r="D29" s="188"/>
      <c r="E29" s="188"/>
      <c r="F29" s="193" t="s">
        <v>185</v>
      </c>
      <c r="G29" s="194"/>
      <c r="H29" s="194"/>
      <c r="I29" s="55">
        <v>0</v>
      </c>
      <c r="J29" s="21" t="s">
        <v>4</v>
      </c>
      <c r="K29" s="55">
        <v>1</v>
      </c>
      <c r="L29" s="194" t="s">
        <v>184</v>
      </c>
      <c r="M29" s="194"/>
      <c r="N29" s="262"/>
      <c r="O29" s="253" t="s">
        <v>211</v>
      </c>
      <c r="P29" s="254"/>
      <c r="Q29" s="255"/>
      <c r="R29" s="254" t="s">
        <v>210</v>
      </c>
      <c r="S29" s="254"/>
      <c r="T29" s="256"/>
    </row>
    <row r="30" spans="1:20" ht="28.5" customHeight="1">
      <c r="A30" s="186" t="s">
        <v>169</v>
      </c>
      <c r="B30" s="187"/>
      <c r="C30" s="188">
        <v>0.4236111111111111</v>
      </c>
      <c r="D30" s="188"/>
      <c r="E30" s="188"/>
      <c r="F30" s="193" t="s">
        <v>180</v>
      </c>
      <c r="G30" s="194"/>
      <c r="H30" s="194"/>
      <c r="I30" s="55">
        <v>3</v>
      </c>
      <c r="J30" s="21" t="s">
        <v>4</v>
      </c>
      <c r="K30" s="55">
        <v>0</v>
      </c>
      <c r="L30" s="194" t="s">
        <v>199</v>
      </c>
      <c r="M30" s="194"/>
      <c r="N30" s="262"/>
      <c r="O30" s="253" t="s">
        <v>205</v>
      </c>
      <c r="P30" s="254"/>
      <c r="Q30" s="255"/>
      <c r="R30" s="254" t="s">
        <v>177</v>
      </c>
      <c r="S30" s="254"/>
      <c r="T30" s="256"/>
    </row>
    <row r="31" spans="1:20" ht="28.5" customHeight="1">
      <c r="A31" s="186">
        <v>3</v>
      </c>
      <c r="B31" s="187"/>
      <c r="C31" s="188">
        <v>0.4513888888888889</v>
      </c>
      <c r="D31" s="188"/>
      <c r="E31" s="188"/>
      <c r="F31" s="193" t="s">
        <v>185</v>
      </c>
      <c r="G31" s="194"/>
      <c r="H31" s="194"/>
      <c r="I31" s="55">
        <v>1</v>
      </c>
      <c r="J31" s="21" t="s">
        <v>4</v>
      </c>
      <c r="K31" s="55">
        <v>3</v>
      </c>
      <c r="L31" s="194" t="s">
        <v>178</v>
      </c>
      <c r="M31" s="194"/>
      <c r="N31" s="262"/>
      <c r="O31" s="253" t="s">
        <v>209</v>
      </c>
      <c r="P31" s="254"/>
      <c r="Q31" s="255"/>
      <c r="R31" s="254" t="s">
        <v>210</v>
      </c>
      <c r="S31" s="254"/>
      <c r="T31" s="256"/>
    </row>
    <row r="32" spans="1:20" ht="28.5" customHeight="1">
      <c r="A32" s="353" t="s">
        <v>213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</row>
    <row r="33" spans="1:20" ht="28.5" customHeight="1">
      <c r="A33" s="232" t="s">
        <v>197</v>
      </c>
      <c r="B33" s="233"/>
      <c r="C33" s="348">
        <v>0.5069444444444444</v>
      </c>
      <c r="D33" s="349"/>
      <c r="E33" s="350"/>
      <c r="F33" s="351" t="s">
        <v>189</v>
      </c>
      <c r="G33" s="352"/>
      <c r="H33" s="352"/>
      <c r="I33" s="57">
        <v>0</v>
      </c>
      <c r="J33" s="19" t="s">
        <v>4</v>
      </c>
      <c r="K33" s="57">
        <v>2</v>
      </c>
      <c r="L33" s="190" t="s">
        <v>178</v>
      </c>
      <c r="M33" s="190"/>
      <c r="N33" s="196"/>
      <c r="O33" s="238" t="s">
        <v>177</v>
      </c>
      <c r="P33" s="239"/>
      <c r="Q33" s="240"/>
      <c r="R33" s="239" t="s">
        <v>188</v>
      </c>
      <c r="S33" s="239"/>
      <c r="T33" s="281"/>
    </row>
    <row r="34" spans="1:20" ht="28.5" customHeight="1" thickBot="1">
      <c r="A34" s="250" t="s">
        <v>173</v>
      </c>
      <c r="B34" s="251"/>
      <c r="C34" s="252">
        <v>0.5347222222222222</v>
      </c>
      <c r="D34" s="252"/>
      <c r="E34" s="252"/>
      <c r="F34" s="184" t="s">
        <v>185</v>
      </c>
      <c r="G34" s="185"/>
      <c r="H34" s="185"/>
      <c r="I34" s="56">
        <v>0</v>
      </c>
      <c r="J34" s="22" t="s">
        <v>4</v>
      </c>
      <c r="K34" s="56">
        <v>8</v>
      </c>
      <c r="L34" s="185" t="s">
        <v>180</v>
      </c>
      <c r="M34" s="185"/>
      <c r="N34" s="263"/>
      <c r="O34" s="275" t="s">
        <v>205</v>
      </c>
      <c r="P34" s="276"/>
      <c r="Q34" s="277"/>
      <c r="R34" s="276" t="s">
        <v>178</v>
      </c>
      <c r="S34" s="276"/>
      <c r="T34" s="279"/>
    </row>
    <row r="35" ht="28.5" customHeight="1"/>
  </sheetData>
  <sheetProtection selectLockedCells="1" selectUnlockedCells="1"/>
  <mergeCells count="132">
    <mergeCell ref="AA22:AC22"/>
    <mergeCell ref="AJ22:AL22"/>
    <mergeCell ref="AM22:AO22"/>
    <mergeCell ref="X22:Z22"/>
    <mergeCell ref="AG22:AI22"/>
    <mergeCell ref="O30:Q30"/>
    <mergeCell ref="R30:T30"/>
    <mergeCell ref="AA21:AC21"/>
    <mergeCell ref="AJ21:AL21"/>
    <mergeCell ref="AM21:AO21"/>
    <mergeCell ref="X21:Z21"/>
    <mergeCell ref="AG21:AI21"/>
    <mergeCell ref="AA18:AO18"/>
    <mergeCell ref="V19:Z19"/>
    <mergeCell ref="AA19:AO19"/>
    <mergeCell ref="V20:Z20"/>
    <mergeCell ref="AA20:AI20"/>
    <mergeCell ref="AJ20:AL20"/>
    <mergeCell ref="AM20:AO20"/>
    <mergeCell ref="V21:W21"/>
    <mergeCell ref="V22:W22"/>
    <mergeCell ref="A29:B29"/>
    <mergeCell ref="C29:E29"/>
    <mergeCell ref="F29:H29"/>
    <mergeCell ref="L29:N29"/>
    <mergeCell ref="O29:Q29"/>
    <mergeCell ref="R29:T29"/>
    <mergeCell ref="A30:B30"/>
    <mergeCell ref="C30:E30"/>
    <mergeCell ref="F30:H30"/>
    <mergeCell ref="L30:N30"/>
    <mergeCell ref="F33:H33"/>
    <mergeCell ref="L33:N33"/>
    <mergeCell ref="A31:B31"/>
    <mergeCell ref="C31:E31"/>
    <mergeCell ref="A32:T32"/>
    <mergeCell ref="O33:Q33"/>
    <mergeCell ref="R33:T33"/>
    <mergeCell ref="A34:B34"/>
    <mergeCell ref="C34:E34"/>
    <mergeCell ref="F34:H34"/>
    <mergeCell ref="L34:N34"/>
    <mergeCell ref="O34:Q34"/>
    <mergeCell ref="R34:T34"/>
    <mergeCell ref="A33:B33"/>
    <mergeCell ref="C33:E33"/>
    <mergeCell ref="F24:H24"/>
    <mergeCell ref="L24:N24"/>
    <mergeCell ref="O24:Q24"/>
    <mergeCell ref="R24:T24"/>
    <mergeCell ref="A26:E26"/>
    <mergeCell ref="F26:T26"/>
    <mergeCell ref="A24:B24"/>
    <mergeCell ref="C24:E24"/>
    <mergeCell ref="A27:E27"/>
    <mergeCell ref="F27:T27"/>
    <mergeCell ref="A28:E28"/>
    <mergeCell ref="F28:N28"/>
    <mergeCell ref="O28:Q28"/>
    <mergeCell ref="R28:T28"/>
    <mergeCell ref="F31:H31"/>
    <mergeCell ref="L31:N31"/>
    <mergeCell ref="O31:Q31"/>
    <mergeCell ref="R31:T31"/>
    <mergeCell ref="A23:B23"/>
    <mergeCell ref="C23:E23"/>
    <mergeCell ref="F23:H23"/>
    <mergeCell ref="L23:N23"/>
    <mergeCell ref="O23:Q23"/>
    <mergeCell ref="R23:T23"/>
    <mergeCell ref="A22:B22"/>
    <mergeCell ref="C22:E22"/>
    <mergeCell ref="F22:H22"/>
    <mergeCell ref="L22:N22"/>
    <mergeCell ref="O22:Q22"/>
    <mergeCell ref="R22:T22"/>
    <mergeCell ref="A21:B21"/>
    <mergeCell ref="C21:E21"/>
    <mergeCell ref="F21:H21"/>
    <mergeCell ref="L21:N21"/>
    <mergeCell ref="O21:Q21"/>
    <mergeCell ref="A18:E18"/>
    <mergeCell ref="F18:T18"/>
    <mergeCell ref="A19:E19"/>
    <mergeCell ref="F19:T19"/>
    <mergeCell ref="R21:T21"/>
    <mergeCell ref="A20:E20"/>
    <mergeCell ref="F20:N20"/>
    <mergeCell ref="O20:Q20"/>
    <mergeCell ref="R20:T20"/>
    <mergeCell ref="T16:V16"/>
    <mergeCell ref="B16:D16"/>
    <mergeCell ref="V18:Z18"/>
    <mergeCell ref="W16:Y16"/>
    <mergeCell ref="Z16:AB16"/>
    <mergeCell ref="AC16:AE16"/>
    <mergeCell ref="AF14:AH14"/>
    <mergeCell ref="AF15:AH15"/>
    <mergeCell ref="AF16:AH16"/>
    <mergeCell ref="B15:D15"/>
    <mergeCell ref="T15:V15"/>
    <mergeCell ref="W15:Y15"/>
    <mergeCell ref="Z15:AB15"/>
    <mergeCell ref="AC15:AE15"/>
    <mergeCell ref="B14:D14"/>
    <mergeCell ref="T14:V14"/>
    <mergeCell ref="W14:Y14"/>
    <mergeCell ref="Z14:AB14"/>
    <mergeCell ref="AC14:AE14"/>
    <mergeCell ref="AC12:AE12"/>
    <mergeCell ref="AF12:AH12"/>
    <mergeCell ref="B13:D13"/>
    <mergeCell ref="T13:V13"/>
    <mergeCell ref="W13:Y13"/>
    <mergeCell ref="Z13:AB13"/>
    <mergeCell ref="AC13:AE13"/>
    <mergeCell ref="AF13:AH13"/>
    <mergeCell ref="AF11:AH11"/>
    <mergeCell ref="B12:D12"/>
    <mergeCell ref="T12:V12"/>
    <mergeCell ref="W12:Y12"/>
    <mergeCell ref="Z12:AB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34"/>
  <sheetViews>
    <sheetView workbookViewId="0" topLeftCell="A1">
      <selection activeCell="A1" sqref="A1"/>
    </sheetView>
  </sheetViews>
  <sheetFormatPr defaultColWidth="3.00390625" defaultRowHeight="36.75" customHeight="1"/>
  <cols>
    <col min="1" max="8" width="3.00390625" style="3" customWidth="1"/>
    <col min="9" max="9" width="3.50390625" style="3" bestFit="1" customWidth="1"/>
    <col min="10" max="10" width="3.00390625" style="3" customWidth="1"/>
    <col min="11" max="11" width="3.50390625" style="3" bestFit="1" customWidth="1"/>
    <col min="12" max="16384" width="3.00390625" style="3" customWidth="1"/>
  </cols>
  <sheetData>
    <row r="1" spans="1:77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</row>
    <row r="4" spans="1:77" ht="36.75" customHeight="1">
      <c r="A4" s="23" t="s">
        <v>148</v>
      </c>
      <c r="B4" s="23"/>
      <c r="C4" s="23"/>
      <c r="D4" s="23"/>
      <c r="E4" s="23"/>
      <c r="F4" s="23"/>
      <c r="G4" s="23" t="s">
        <v>25</v>
      </c>
      <c r="H4" s="23" t="str">
        <f>B11</f>
        <v>二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3"/>
      <c r="U4" s="23"/>
      <c r="V4" s="23"/>
      <c r="W4" s="26"/>
      <c r="X4" s="26"/>
      <c r="Y4" s="26"/>
      <c r="Z4" s="23"/>
      <c r="AA4" s="23"/>
      <c r="AB4" s="23"/>
      <c r="AC4" s="23"/>
      <c r="AD4" s="23"/>
      <c r="AE4" s="27"/>
      <c r="AF4" s="27"/>
      <c r="AG4" s="27"/>
      <c r="AH4" s="23"/>
      <c r="AI4" s="23"/>
      <c r="AJ4" s="23"/>
      <c r="AK4" s="11"/>
      <c r="AL4" s="10"/>
      <c r="AN4" s="10"/>
      <c r="AO4" s="11"/>
      <c r="AP4" s="11"/>
      <c r="AQ4" s="11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</row>
    <row r="5" spans="1:77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8"/>
      <c r="AL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ht="18.75" customHeight="1">
      <c r="A6" s="28" t="s">
        <v>21</v>
      </c>
      <c r="B6" s="28"/>
      <c r="C6" s="28" t="s">
        <v>132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ht="18.75" customHeight="1">
      <c r="A7" s="28"/>
      <c r="B7" s="28"/>
      <c r="C7" s="28" t="s">
        <v>151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ht="18.75" customHeight="1">
      <c r="A8" s="28" t="s">
        <v>20</v>
      </c>
      <c r="B8" s="28"/>
      <c r="C8" s="28" t="s">
        <v>19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18.75" customHeight="1">
      <c r="A9" s="28"/>
      <c r="B9" s="28"/>
      <c r="C9" s="28" t="s">
        <v>18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ht="18.75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69" ht="36.75" customHeight="1" thickBot="1">
      <c r="A11" s="28"/>
      <c r="B11" s="198" t="s">
        <v>155</v>
      </c>
      <c r="C11" s="199"/>
      <c r="D11" s="199"/>
      <c r="E11" s="200" t="str">
        <f>B12</f>
        <v>安土</v>
      </c>
      <c r="F11" s="200"/>
      <c r="G11" s="200"/>
      <c r="H11" s="201" t="str">
        <f>B13</f>
        <v>旭森</v>
      </c>
      <c r="I11" s="201"/>
      <c r="J11" s="201"/>
      <c r="K11" s="201" t="str">
        <f>B14</f>
        <v>北野A</v>
      </c>
      <c r="L11" s="201"/>
      <c r="M11" s="201"/>
      <c r="N11" s="201" t="str">
        <f>B15</f>
        <v>日野</v>
      </c>
      <c r="O11" s="201"/>
      <c r="P11" s="201"/>
      <c r="Q11" s="311" t="str">
        <f>B16</f>
        <v>ジュニオール</v>
      </c>
      <c r="R11" s="312"/>
      <c r="S11" s="313"/>
      <c r="T11" s="213" t="s">
        <v>16</v>
      </c>
      <c r="U11" s="213"/>
      <c r="V11" s="213"/>
      <c r="W11" s="197" t="s">
        <v>15</v>
      </c>
      <c r="X11" s="197"/>
      <c r="Y11" s="197"/>
      <c r="Z11" s="197" t="s">
        <v>14</v>
      </c>
      <c r="AA11" s="197"/>
      <c r="AB11" s="197"/>
      <c r="AC11" s="197" t="s">
        <v>13</v>
      </c>
      <c r="AD11" s="197"/>
      <c r="AE11" s="197"/>
      <c r="AF11" s="202" t="s">
        <v>12</v>
      </c>
      <c r="AG11" s="202"/>
      <c r="AH11" s="203"/>
      <c r="AI11" s="28"/>
      <c r="AJ11" s="28"/>
      <c r="AK11" s="9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36.75" customHeight="1" thickTop="1">
      <c r="A12" s="4"/>
      <c r="B12" s="204" t="s">
        <v>38</v>
      </c>
      <c r="C12" s="205"/>
      <c r="D12" s="206"/>
      <c r="E12" s="151"/>
      <c r="F12" s="152"/>
      <c r="G12" s="153"/>
      <c r="H12" s="33">
        <v>2</v>
      </c>
      <c r="I12" s="31" t="s">
        <v>221</v>
      </c>
      <c r="J12" s="32">
        <v>0</v>
      </c>
      <c r="K12" s="33">
        <v>0</v>
      </c>
      <c r="L12" s="31" t="s">
        <v>222</v>
      </c>
      <c r="M12" s="32">
        <v>3</v>
      </c>
      <c r="N12" s="33">
        <v>3</v>
      </c>
      <c r="O12" s="31" t="s">
        <v>221</v>
      </c>
      <c r="P12" s="32">
        <v>1</v>
      </c>
      <c r="Q12" s="120">
        <v>1</v>
      </c>
      <c r="R12" s="121" t="s">
        <v>222</v>
      </c>
      <c r="S12" s="122">
        <v>2</v>
      </c>
      <c r="T12" s="264">
        <v>6</v>
      </c>
      <c r="U12" s="265"/>
      <c r="V12" s="266"/>
      <c r="W12" s="267">
        <v>6</v>
      </c>
      <c r="X12" s="265"/>
      <c r="Y12" s="266"/>
      <c r="Z12" s="267">
        <v>6</v>
      </c>
      <c r="AA12" s="265"/>
      <c r="AB12" s="266"/>
      <c r="AC12" s="267">
        <v>0</v>
      </c>
      <c r="AD12" s="265"/>
      <c r="AE12" s="266"/>
      <c r="AF12" s="267">
        <v>3</v>
      </c>
      <c r="AG12" s="265"/>
      <c r="AH12" s="268"/>
      <c r="AI12" s="28"/>
      <c r="AJ12" s="28"/>
      <c r="AK12" s="9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36.75" customHeight="1">
      <c r="A13" s="28"/>
      <c r="B13" s="207" t="s">
        <v>144</v>
      </c>
      <c r="C13" s="208"/>
      <c r="D13" s="209"/>
      <c r="E13" s="34">
        <v>0</v>
      </c>
      <c r="F13" s="35" t="s">
        <v>222</v>
      </c>
      <c r="G13" s="36">
        <v>2</v>
      </c>
      <c r="H13" s="154"/>
      <c r="I13" s="155"/>
      <c r="J13" s="156"/>
      <c r="K13" s="37">
        <v>0</v>
      </c>
      <c r="L13" s="35" t="s">
        <v>223</v>
      </c>
      <c r="M13" s="36">
        <v>0</v>
      </c>
      <c r="N13" s="37">
        <v>0</v>
      </c>
      <c r="O13" s="35" t="s">
        <v>222</v>
      </c>
      <c r="P13" s="36">
        <v>1</v>
      </c>
      <c r="Q13" s="119">
        <v>0</v>
      </c>
      <c r="R13" s="21" t="s">
        <v>222</v>
      </c>
      <c r="S13" s="129">
        <v>2</v>
      </c>
      <c r="T13" s="269">
        <v>1</v>
      </c>
      <c r="U13" s="217"/>
      <c r="V13" s="270"/>
      <c r="W13" s="271">
        <v>0</v>
      </c>
      <c r="X13" s="214"/>
      <c r="Y13" s="215"/>
      <c r="Z13" s="271">
        <v>5</v>
      </c>
      <c r="AA13" s="214"/>
      <c r="AB13" s="215"/>
      <c r="AC13" s="214">
        <v>-5</v>
      </c>
      <c r="AD13" s="214"/>
      <c r="AE13" s="215"/>
      <c r="AF13" s="216">
        <v>5</v>
      </c>
      <c r="AG13" s="217"/>
      <c r="AH13" s="218"/>
      <c r="AI13" s="28"/>
      <c r="AJ13" s="28"/>
      <c r="AK13" s="9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36.75" customHeight="1">
      <c r="A14" s="28"/>
      <c r="B14" s="207" t="s">
        <v>64</v>
      </c>
      <c r="C14" s="208"/>
      <c r="D14" s="209"/>
      <c r="E14" s="34">
        <v>3</v>
      </c>
      <c r="F14" s="35" t="s">
        <v>221</v>
      </c>
      <c r="G14" s="36">
        <v>0</v>
      </c>
      <c r="H14" s="37">
        <v>0</v>
      </c>
      <c r="I14" s="35" t="s">
        <v>223</v>
      </c>
      <c r="J14" s="36">
        <v>0</v>
      </c>
      <c r="K14" s="154"/>
      <c r="L14" s="155"/>
      <c r="M14" s="156"/>
      <c r="N14" s="37">
        <v>4</v>
      </c>
      <c r="O14" s="35" t="s">
        <v>221</v>
      </c>
      <c r="P14" s="36">
        <v>0</v>
      </c>
      <c r="Q14" s="118">
        <v>0</v>
      </c>
      <c r="R14" s="19" t="s">
        <v>223</v>
      </c>
      <c r="S14" s="123">
        <v>0</v>
      </c>
      <c r="T14" s="269">
        <v>8</v>
      </c>
      <c r="U14" s="217"/>
      <c r="V14" s="270"/>
      <c r="W14" s="271">
        <v>7</v>
      </c>
      <c r="X14" s="214"/>
      <c r="Y14" s="215"/>
      <c r="Z14" s="271">
        <v>0</v>
      </c>
      <c r="AA14" s="214"/>
      <c r="AB14" s="215"/>
      <c r="AC14" s="214">
        <v>7</v>
      </c>
      <c r="AD14" s="214"/>
      <c r="AE14" s="215"/>
      <c r="AF14" s="216">
        <v>2</v>
      </c>
      <c r="AG14" s="217"/>
      <c r="AH14" s="218"/>
      <c r="AI14" s="28"/>
      <c r="AJ14" s="28"/>
      <c r="AK14" s="9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36.75" customHeight="1">
      <c r="A15" s="28"/>
      <c r="B15" s="207" t="s">
        <v>78</v>
      </c>
      <c r="C15" s="208"/>
      <c r="D15" s="209"/>
      <c r="E15" s="34">
        <v>1</v>
      </c>
      <c r="F15" s="35" t="s">
        <v>222</v>
      </c>
      <c r="G15" s="36">
        <v>3</v>
      </c>
      <c r="H15" s="37">
        <v>1</v>
      </c>
      <c r="I15" s="35" t="s">
        <v>221</v>
      </c>
      <c r="J15" s="36">
        <v>0</v>
      </c>
      <c r="K15" s="37">
        <v>0</v>
      </c>
      <c r="L15" s="35" t="s">
        <v>222</v>
      </c>
      <c r="M15" s="36">
        <v>4</v>
      </c>
      <c r="N15" s="154"/>
      <c r="O15" s="155"/>
      <c r="P15" s="156"/>
      <c r="Q15" s="130">
        <v>0</v>
      </c>
      <c r="R15" s="53" t="s">
        <v>222</v>
      </c>
      <c r="S15" s="131">
        <v>3</v>
      </c>
      <c r="T15" s="269">
        <v>3</v>
      </c>
      <c r="U15" s="217"/>
      <c r="V15" s="270"/>
      <c r="W15" s="271">
        <v>2</v>
      </c>
      <c r="X15" s="214"/>
      <c r="Y15" s="215"/>
      <c r="Z15" s="271">
        <v>10</v>
      </c>
      <c r="AA15" s="214"/>
      <c r="AB15" s="215"/>
      <c r="AC15" s="214">
        <v>-8</v>
      </c>
      <c r="AD15" s="214"/>
      <c r="AE15" s="215"/>
      <c r="AF15" s="216">
        <v>4</v>
      </c>
      <c r="AG15" s="217"/>
      <c r="AH15" s="218"/>
      <c r="AI15" s="28"/>
      <c r="AJ15" s="28"/>
      <c r="AK15" s="9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36.75" customHeight="1" thickBot="1">
      <c r="A16" s="28"/>
      <c r="B16" s="342" t="s">
        <v>156</v>
      </c>
      <c r="C16" s="343"/>
      <c r="D16" s="344"/>
      <c r="E16" s="141">
        <v>2</v>
      </c>
      <c r="F16" s="142" t="s">
        <v>221</v>
      </c>
      <c r="G16" s="143">
        <v>1</v>
      </c>
      <c r="H16" s="144">
        <v>2</v>
      </c>
      <c r="I16" s="142" t="s">
        <v>221</v>
      </c>
      <c r="J16" s="143">
        <v>0</v>
      </c>
      <c r="K16" s="144">
        <v>0</v>
      </c>
      <c r="L16" s="142" t="s">
        <v>223</v>
      </c>
      <c r="M16" s="143">
        <v>0</v>
      </c>
      <c r="N16" s="145">
        <v>3</v>
      </c>
      <c r="O16" s="146" t="s">
        <v>221</v>
      </c>
      <c r="P16" s="147">
        <v>0</v>
      </c>
      <c r="Q16" s="163"/>
      <c r="R16" s="164"/>
      <c r="S16" s="165"/>
      <c r="T16" s="338">
        <v>10</v>
      </c>
      <c r="U16" s="338"/>
      <c r="V16" s="339"/>
      <c r="W16" s="340">
        <v>7</v>
      </c>
      <c r="X16" s="338"/>
      <c r="Y16" s="339"/>
      <c r="Z16" s="340">
        <v>1</v>
      </c>
      <c r="AA16" s="338"/>
      <c r="AB16" s="339"/>
      <c r="AC16" s="338">
        <v>6</v>
      </c>
      <c r="AD16" s="338"/>
      <c r="AE16" s="339"/>
      <c r="AF16" s="340">
        <v>1</v>
      </c>
      <c r="AG16" s="338"/>
      <c r="AH16" s="341"/>
      <c r="AI16" s="28"/>
      <c r="AJ16" s="28"/>
      <c r="AK16" s="9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4" s="5" customFormat="1" ht="28.5" customHeight="1" thickBot="1">
      <c r="A17" s="14" t="s">
        <v>10</v>
      </c>
      <c r="B17" s="15"/>
      <c r="C17" s="15"/>
      <c r="D17" s="16"/>
      <c r="E17" s="14" t="s">
        <v>179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/>
      <c r="V17" s="14" t="s">
        <v>218</v>
      </c>
      <c r="W17" s="15"/>
      <c r="X17" s="15"/>
      <c r="Y17" s="16"/>
      <c r="Z17" s="133" t="s">
        <v>219</v>
      </c>
      <c r="AA17" s="16"/>
      <c r="AB17" s="14"/>
      <c r="AC17" s="1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41" s="4" customFormat="1" ht="28.5" customHeight="1">
      <c r="A18" s="221" t="s">
        <v>9</v>
      </c>
      <c r="B18" s="222"/>
      <c r="C18" s="222"/>
      <c r="D18" s="222"/>
      <c r="E18" s="222"/>
      <c r="F18" s="289" t="s">
        <v>194</v>
      </c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1"/>
      <c r="V18" s="345" t="s">
        <v>9</v>
      </c>
      <c r="W18" s="346"/>
      <c r="X18" s="346"/>
      <c r="Y18" s="346"/>
      <c r="Z18" s="347"/>
      <c r="AA18" s="289" t="s">
        <v>220</v>
      </c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1"/>
    </row>
    <row r="19" spans="1:41" s="4" customFormat="1" ht="28.5" customHeight="1">
      <c r="A19" s="223" t="s">
        <v>8</v>
      </c>
      <c r="B19" s="224"/>
      <c r="C19" s="224"/>
      <c r="D19" s="224"/>
      <c r="E19" s="224"/>
      <c r="F19" s="323" t="s">
        <v>216</v>
      </c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5"/>
      <c r="V19" s="360" t="s">
        <v>8</v>
      </c>
      <c r="W19" s="217"/>
      <c r="X19" s="217"/>
      <c r="Y19" s="217"/>
      <c r="Z19" s="270"/>
      <c r="AA19" s="323" t="s">
        <v>204</v>
      </c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5"/>
    </row>
    <row r="20" spans="1:41" ht="28.5" customHeight="1" thickBot="1">
      <c r="A20" s="225" t="s">
        <v>7</v>
      </c>
      <c r="B20" s="226"/>
      <c r="C20" s="226"/>
      <c r="D20" s="226"/>
      <c r="E20" s="226"/>
      <c r="F20" s="227" t="s">
        <v>6</v>
      </c>
      <c r="G20" s="228"/>
      <c r="H20" s="228"/>
      <c r="I20" s="228"/>
      <c r="J20" s="228"/>
      <c r="K20" s="228"/>
      <c r="L20" s="228"/>
      <c r="M20" s="228"/>
      <c r="N20" s="229"/>
      <c r="O20" s="227" t="s">
        <v>0</v>
      </c>
      <c r="P20" s="228"/>
      <c r="Q20" s="230"/>
      <c r="R20" s="228" t="s">
        <v>5</v>
      </c>
      <c r="S20" s="228"/>
      <c r="T20" s="231"/>
      <c r="V20" s="361" t="s">
        <v>7</v>
      </c>
      <c r="W20" s="228"/>
      <c r="X20" s="228"/>
      <c r="Y20" s="228"/>
      <c r="Z20" s="229"/>
      <c r="AA20" s="227" t="s">
        <v>6</v>
      </c>
      <c r="AB20" s="228"/>
      <c r="AC20" s="228"/>
      <c r="AD20" s="228"/>
      <c r="AE20" s="228"/>
      <c r="AF20" s="228"/>
      <c r="AG20" s="228"/>
      <c r="AH20" s="228"/>
      <c r="AI20" s="229"/>
      <c r="AJ20" s="227" t="s">
        <v>0</v>
      </c>
      <c r="AK20" s="228"/>
      <c r="AL20" s="230"/>
      <c r="AM20" s="356" t="s">
        <v>5</v>
      </c>
      <c r="AN20" s="228"/>
      <c r="AO20" s="231"/>
    </row>
    <row r="21" spans="1:41" ht="28.5" customHeight="1" thickTop="1">
      <c r="A21" s="241">
        <v>4</v>
      </c>
      <c r="B21" s="242"/>
      <c r="C21" s="243">
        <v>0.4236111111111111</v>
      </c>
      <c r="D21" s="243"/>
      <c r="E21" s="243"/>
      <c r="F21" s="307" t="s">
        <v>206</v>
      </c>
      <c r="G21" s="308"/>
      <c r="H21" s="308"/>
      <c r="I21" s="54">
        <v>0</v>
      </c>
      <c r="J21" s="18" t="s">
        <v>4</v>
      </c>
      <c r="K21" s="54">
        <v>0</v>
      </c>
      <c r="L21" s="244" t="s">
        <v>166</v>
      </c>
      <c r="M21" s="244"/>
      <c r="N21" s="245"/>
      <c r="O21" s="247" t="s">
        <v>207</v>
      </c>
      <c r="P21" s="248"/>
      <c r="Q21" s="249"/>
      <c r="R21" s="248" t="s">
        <v>217</v>
      </c>
      <c r="S21" s="248"/>
      <c r="T21" s="280"/>
      <c r="V21" s="326" t="s">
        <v>176</v>
      </c>
      <c r="W21" s="262"/>
      <c r="X21" s="295">
        <v>0.3958333333333333</v>
      </c>
      <c r="Y21" s="296"/>
      <c r="Z21" s="297"/>
      <c r="AA21" s="193" t="s">
        <v>177</v>
      </c>
      <c r="AB21" s="194"/>
      <c r="AC21" s="194"/>
      <c r="AD21" s="55">
        <v>0</v>
      </c>
      <c r="AE21" s="21" t="s">
        <v>4</v>
      </c>
      <c r="AF21" s="55">
        <v>3</v>
      </c>
      <c r="AG21" s="194" t="s">
        <v>199</v>
      </c>
      <c r="AH21" s="194"/>
      <c r="AI21" s="262"/>
      <c r="AJ21" s="253" t="s">
        <v>174</v>
      </c>
      <c r="AK21" s="254"/>
      <c r="AL21" s="255"/>
      <c r="AM21" s="359" t="s">
        <v>170</v>
      </c>
      <c r="AN21" s="254"/>
      <c r="AO21" s="256"/>
    </row>
    <row r="22" spans="1:41" ht="28.5" customHeight="1" thickBot="1">
      <c r="A22" s="232">
        <v>2</v>
      </c>
      <c r="B22" s="233"/>
      <c r="C22" s="234">
        <v>0.4791666666666667</v>
      </c>
      <c r="D22" s="234"/>
      <c r="E22" s="234"/>
      <c r="F22" s="322" t="s">
        <v>167</v>
      </c>
      <c r="G22" s="309"/>
      <c r="H22" s="309"/>
      <c r="I22" s="57">
        <v>0</v>
      </c>
      <c r="J22" s="19" t="s">
        <v>4</v>
      </c>
      <c r="K22" s="57">
        <v>0</v>
      </c>
      <c r="L22" s="190" t="s">
        <v>164</v>
      </c>
      <c r="M22" s="190"/>
      <c r="N22" s="196"/>
      <c r="O22" s="253" t="s">
        <v>170</v>
      </c>
      <c r="P22" s="254"/>
      <c r="Q22" s="255"/>
      <c r="R22" s="239" t="s">
        <v>187</v>
      </c>
      <c r="S22" s="239"/>
      <c r="T22" s="281"/>
      <c r="V22" s="357" t="s">
        <v>175</v>
      </c>
      <c r="W22" s="358"/>
      <c r="X22" s="368">
        <v>0.4513888888888889</v>
      </c>
      <c r="Y22" s="368"/>
      <c r="Z22" s="368"/>
      <c r="AA22" s="362" t="s">
        <v>174</v>
      </c>
      <c r="AB22" s="363"/>
      <c r="AC22" s="363"/>
      <c r="AD22" s="132">
        <v>3</v>
      </c>
      <c r="AE22" s="125" t="s">
        <v>4</v>
      </c>
      <c r="AF22" s="132">
        <v>1</v>
      </c>
      <c r="AG22" s="369" t="s">
        <v>170</v>
      </c>
      <c r="AH22" s="369"/>
      <c r="AI22" s="370"/>
      <c r="AJ22" s="364" t="s">
        <v>177</v>
      </c>
      <c r="AK22" s="365"/>
      <c r="AL22" s="366"/>
      <c r="AM22" s="365" t="s">
        <v>199</v>
      </c>
      <c r="AN22" s="365"/>
      <c r="AO22" s="367"/>
    </row>
    <row r="23" spans="1:23" ht="28.5" customHeight="1">
      <c r="A23" s="326">
        <v>1</v>
      </c>
      <c r="B23" s="262"/>
      <c r="C23" s="295">
        <v>0.5347222222222222</v>
      </c>
      <c r="D23" s="296"/>
      <c r="E23" s="297"/>
      <c r="F23" s="322" t="s">
        <v>170</v>
      </c>
      <c r="G23" s="309"/>
      <c r="H23" s="309"/>
      <c r="I23" s="55">
        <v>1</v>
      </c>
      <c r="J23" s="21" t="s">
        <v>4</v>
      </c>
      <c r="K23" s="55">
        <v>0</v>
      </c>
      <c r="L23" s="194" t="s">
        <v>166</v>
      </c>
      <c r="M23" s="194"/>
      <c r="N23" s="262"/>
      <c r="O23" s="253" t="s">
        <v>206</v>
      </c>
      <c r="P23" s="254"/>
      <c r="Q23" s="255"/>
      <c r="R23" s="254" t="s">
        <v>207</v>
      </c>
      <c r="S23" s="254"/>
      <c r="T23" s="256"/>
      <c r="V23" s="61"/>
      <c r="W23" s="61"/>
    </row>
    <row r="24" spans="1:23" ht="28.5" customHeight="1" thickBot="1">
      <c r="A24" s="357" t="s">
        <v>171</v>
      </c>
      <c r="B24" s="358"/>
      <c r="C24" s="368">
        <v>0.5902777777777778</v>
      </c>
      <c r="D24" s="368"/>
      <c r="E24" s="368"/>
      <c r="F24" s="362" t="s">
        <v>170</v>
      </c>
      <c r="G24" s="363"/>
      <c r="H24" s="363"/>
      <c r="I24" s="132">
        <v>0</v>
      </c>
      <c r="J24" s="125" t="s">
        <v>4</v>
      </c>
      <c r="K24" s="132">
        <v>3</v>
      </c>
      <c r="L24" s="372" t="s">
        <v>167</v>
      </c>
      <c r="M24" s="372"/>
      <c r="N24" s="373"/>
      <c r="O24" s="364" t="s">
        <v>208</v>
      </c>
      <c r="P24" s="365"/>
      <c r="Q24" s="366"/>
      <c r="R24" s="365" t="s">
        <v>206</v>
      </c>
      <c r="S24" s="365"/>
      <c r="T24" s="367"/>
      <c r="V24" s="61"/>
      <c r="W24" s="61"/>
    </row>
    <row r="25" spans="1:23" ht="28.5" customHeight="1" thickBot="1">
      <c r="A25" s="14" t="s">
        <v>159</v>
      </c>
      <c r="B25" s="15"/>
      <c r="C25" s="15"/>
      <c r="D25" s="16"/>
      <c r="E25" s="14" t="s">
        <v>158</v>
      </c>
      <c r="F25" s="16"/>
      <c r="G25" s="14"/>
      <c r="H25" s="14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61"/>
      <c r="V25" s="128"/>
      <c r="W25" s="128"/>
    </row>
    <row r="26" spans="1:21" ht="28.5" customHeight="1">
      <c r="A26" s="221" t="s">
        <v>9</v>
      </c>
      <c r="B26" s="222"/>
      <c r="C26" s="222"/>
      <c r="D26" s="222"/>
      <c r="E26" s="222"/>
      <c r="F26" s="289" t="s">
        <v>157</v>
      </c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1"/>
      <c r="U26" s="128"/>
    </row>
    <row r="27" spans="1:20" ht="28.5" customHeight="1">
      <c r="A27" s="223" t="s">
        <v>8</v>
      </c>
      <c r="B27" s="224"/>
      <c r="C27" s="224"/>
      <c r="D27" s="224"/>
      <c r="E27" s="224"/>
      <c r="F27" s="323" t="s">
        <v>215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</row>
    <row r="28" spans="1:20" ht="28.5" customHeight="1" thickBot="1">
      <c r="A28" s="225" t="s">
        <v>7</v>
      </c>
      <c r="B28" s="226"/>
      <c r="C28" s="226"/>
      <c r="D28" s="226"/>
      <c r="E28" s="226"/>
      <c r="F28" s="227" t="s">
        <v>6</v>
      </c>
      <c r="G28" s="228"/>
      <c r="H28" s="228"/>
      <c r="I28" s="228"/>
      <c r="J28" s="228"/>
      <c r="K28" s="228"/>
      <c r="L28" s="228"/>
      <c r="M28" s="228"/>
      <c r="N28" s="229"/>
      <c r="O28" s="227" t="s">
        <v>0</v>
      </c>
      <c r="P28" s="228"/>
      <c r="Q28" s="230"/>
      <c r="R28" s="228" t="s">
        <v>5</v>
      </c>
      <c r="S28" s="228"/>
      <c r="T28" s="231"/>
    </row>
    <row r="29" spans="1:20" ht="28.5" customHeight="1" thickTop="1">
      <c r="A29" s="326" t="s">
        <v>198</v>
      </c>
      <c r="B29" s="262"/>
      <c r="C29" s="188">
        <v>0.3958333333333333</v>
      </c>
      <c r="D29" s="188"/>
      <c r="E29" s="188"/>
      <c r="F29" s="322" t="s">
        <v>172</v>
      </c>
      <c r="G29" s="309"/>
      <c r="H29" s="309"/>
      <c r="I29" s="58">
        <v>2</v>
      </c>
      <c r="J29" s="20" t="s">
        <v>4</v>
      </c>
      <c r="K29" s="58">
        <v>0</v>
      </c>
      <c r="L29" s="194" t="s">
        <v>166</v>
      </c>
      <c r="M29" s="194"/>
      <c r="N29" s="262"/>
      <c r="O29" s="253" t="s">
        <v>207</v>
      </c>
      <c r="P29" s="254"/>
      <c r="Q29" s="255"/>
      <c r="R29" s="254" t="s">
        <v>168</v>
      </c>
      <c r="S29" s="254"/>
      <c r="T29" s="256"/>
    </row>
    <row r="30" spans="1:20" ht="28.5" customHeight="1">
      <c r="A30" s="186" t="s">
        <v>169</v>
      </c>
      <c r="B30" s="187"/>
      <c r="C30" s="188">
        <v>0.4236111111111111</v>
      </c>
      <c r="D30" s="188"/>
      <c r="E30" s="188"/>
      <c r="F30" s="193" t="s">
        <v>165</v>
      </c>
      <c r="G30" s="194"/>
      <c r="H30" s="194"/>
      <c r="I30" s="55">
        <v>4</v>
      </c>
      <c r="J30" s="21" t="s">
        <v>4</v>
      </c>
      <c r="K30" s="55">
        <v>0</v>
      </c>
      <c r="L30" s="309" t="s">
        <v>168</v>
      </c>
      <c r="M30" s="309"/>
      <c r="N30" s="310"/>
      <c r="O30" s="253" t="s">
        <v>208</v>
      </c>
      <c r="P30" s="254"/>
      <c r="Q30" s="255"/>
      <c r="R30" s="254" t="s">
        <v>174</v>
      </c>
      <c r="S30" s="254"/>
      <c r="T30" s="256"/>
    </row>
    <row r="31" spans="1:20" ht="28.5" customHeight="1">
      <c r="A31" s="186">
        <v>3</v>
      </c>
      <c r="B31" s="187"/>
      <c r="C31" s="188">
        <v>0.4513888888888889</v>
      </c>
      <c r="D31" s="188"/>
      <c r="E31" s="188"/>
      <c r="F31" s="193" t="s">
        <v>172</v>
      </c>
      <c r="G31" s="194"/>
      <c r="H31" s="194"/>
      <c r="I31" s="55">
        <v>1</v>
      </c>
      <c r="J31" s="21" t="s">
        <v>4</v>
      </c>
      <c r="K31" s="55">
        <v>2</v>
      </c>
      <c r="L31" s="309" t="s">
        <v>167</v>
      </c>
      <c r="M31" s="309"/>
      <c r="N31" s="310"/>
      <c r="O31" s="253" t="s">
        <v>206</v>
      </c>
      <c r="P31" s="254"/>
      <c r="Q31" s="255"/>
      <c r="R31" s="254" t="s">
        <v>212</v>
      </c>
      <c r="S31" s="254"/>
      <c r="T31" s="256"/>
    </row>
    <row r="32" spans="1:20" ht="28.5" customHeight="1">
      <c r="A32" s="353" t="s">
        <v>213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</row>
    <row r="33" spans="1:20" ht="28.5" customHeight="1">
      <c r="A33" s="232" t="s">
        <v>197</v>
      </c>
      <c r="B33" s="233"/>
      <c r="C33" s="348">
        <v>0.5069444444444444</v>
      </c>
      <c r="D33" s="349"/>
      <c r="E33" s="350"/>
      <c r="F33" s="189" t="s">
        <v>187</v>
      </c>
      <c r="G33" s="190"/>
      <c r="H33" s="190"/>
      <c r="I33" s="57">
        <v>0</v>
      </c>
      <c r="J33" s="19" t="s">
        <v>4</v>
      </c>
      <c r="K33" s="57">
        <v>2</v>
      </c>
      <c r="L33" s="352" t="s">
        <v>167</v>
      </c>
      <c r="M33" s="352"/>
      <c r="N33" s="371"/>
      <c r="O33" s="238" t="s">
        <v>174</v>
      </c>
      <c r="P33" s="239"/>
      <c r="Q33" s="240"/>
      <c r="R33" s="239" t="s">
        <v>206</v>
      </c>
      <c r="S33" s="239"/>
      <c r="T33" s="281"/>
    </row>
    <row r="34" spans="1:20" ht="28.5" customHeight="1" thickBot="1">
      <c r="A34" s="357" t="s">
        <v>173</v>
      </c>
      <c r="B34" s="358"/>
      <c r="C34" s="252">
        <v>0.5347222222222222</v>
      </c>
      <c r="D34" s="252"/>
      <c r="E34" s="252"/>
      <c r="F34" s="362" t="s">
        <v>172</v>
      </c>
      <c r="G34" s="363"/>
      <c r="H34" s="363"/>
      <c r="I34" s="132">
        <v>0</v>
      </c>
      <c r="J34" s="125" t="s">
        <v>4</v>
      </c>
      <c r="K34" s="132">
        <v>3</v>
      </c>
      <c r="L34" s="363" t="s">
        <v>164</v>
      </c>
      <c r="M34" s="363"/>
      <c r="N34" s="374"/>
      <c r="O34" s="275" t="s">
        <v>208</v>
      </c>
      <c r="P34" s="276"/>
      <c r="Q34" s="277"/>
      <c r="R34" s="365" t="s">
        <v>207</v>
      </c>
      <c r="S34" s="365"/>
      <c r="T34" s="367"/>
    </row>
  </sheetData>
  <sheetProtection selectLockedCells="1" selectUnlockedCells="1"/>
  <mergeCells count="132">
    <mergeCell ref="A32:T32"/>
    <mergeCell ref="V21:W21"/>
    <mergeCell ref="X21:Z21"/>
    <mergeCell ref="AA21:AC21"/>
    <mergeCell ref="AG21:AI21"/>
    <mergeCell ref="AJ21:AL21"/>
    <mergeCell ref="A31:B31"/>
    <mergeCell ref="C31:E31"/>
    <mergeCell ref="F31:H31"/>
    <mergeCell ref="L31:N31"/>
    <mergeCell ref="AM21:AO21"/>
    <mergeCell ref="V22:W22"/>
    <mergeCell ref="X22:Z22"/>
    <mergeCell ref="AA22:AC22"/>
    <mergeCell ref="AG22:AI22"/>
    <mergeCell ref="AJ22:AL22"/>
    <mergeCell ref="AM22:AO22"/>
    <mergeCell ref="A34:B34"/>
    <mergeCell ref="C34:E34"/>
    <mergeCell ref="F34:H34"/>
    <mergeCell ref="L34:N34"/>
    <mergeCell ref="O34:Q34"/>
    <mergeCell ref="R34:T34"/>
    <mergeCell ref="O31:Q31"/>
    <mergeCell ref="R31:T31"/>
    <mergeCell ref="A30:B30"/>
    <mergeCell ref="C30:E30"/>
    <mergeCell ref="F30:H30"/>
    <mergeCell ref="L30:N30"/>
    <mergeCell ref="O30:Q30"/>
    <mergeCell ref="R30:T30"/>
    <mergeCell ref="A29:B29"/>
    <mergeCell ref="C29:E29"/>
    <mergeCell ref="F29:H29"/>
    <mergeCell ref="L29:N29"/>
    <mergeCell ref="O29:Q29"/>
    <mergeCell ref="R29:T29"/>
    <mergeCell ref="A24:B24"/>
    <mergeCell ref="C24:E24"/>
    <mergeCell ref="F24:H24"/>
    <mergeCell ref="L24:N24"/>
    <mergeCell ref="O24:Q24"/>
    <mergeCell ref="R24:T24"/>
    <mergeCell ref="A33:B33"/>
    <mergeCell ref="C33:E33"/>
    <mergeCell ref="F33:H33"/>
    <mergeCell ref="L33:N33"/>
    <mergeCell ref="O33:Q33"/>
    <mergeCell ref="R33:T33"/>
    <mergeCell ref="A26:E26"/>
    <mergeCell ref="F26:T26"/>
    <mergeCell ref="A27:E27"/>
    <mergeCell ref="F27:T27"/>
    <mergeCell ref="A28:E28"/>
    <mergeCell ref="F28:N28"/>
    <mergeCell ref="O28:Q28"/>
    <mergeCell ref="R28:T28"/>
    <mergeCell ref="V19:Z19"/>
    <mergeCell ref="AA19:AO19"/>
    <mergeCell ref="V20:Z20"/>
    <mergeCell ref="AA20:AI20"/>
    <mergeCell ref="AJ20:AL20"/>
    <mergeCell ref="AM20:AO20"/>
    <mergeCell ref="A23:B23"/>
    <mergeCell ref="C23:E23"/>
    <mergeCell ref="F23:H23"/>
    <mergeCell ref="L23:N23"/>
    <mergeCell ref="O23:Q23"/>
    <mergeCell ref="R23:T23"/>
    <mergeCell ref="A22:B22"/>
    <mergeCell ref="C22:E22"/>
    <mergeCell ref="F22:H22"/>
    <mergeCell ref="L22:N22"/>
    <mergeCell ref="O22:Q22"/>
    <mergeCell ref="R22:T22"/>
    <mergeCell ref="A21:B21"/>
    <mergeCell ref="C21:E21"/>
    <mergeCell ref="F21:H21"/>
    <mergeCell ref="L21:N21"/>
    <mergeCell ref="O21:Q21"/>
    <mergeCell ref="A18:E18"/>
    <mergeCell ref="F18:T18"/>
    <mergeCell ref="A19:E19"/>
    <mergeCell ref="F19:T19"/>
    <mergeCell ref="R21:T21"/>
    <mergeCell ref="A20:E20"/>
    <mergeCell ref="F20:N20"/>
    <mergeCell ref="O20:Q20"/>
    <mergeCell ref="R20:T20"/>
    <mergeCell ref="T16:V16"/>
    <mergeCell ref="B16:D16"/>
    <mergeCell ref="V18:Z18"/>
    <mergeCell ref="W16:Y16"/>
    <mergeCell ref="Z16:AB16"/>
    <mergeCell ref="AA18:AO18"/>
    <mergeCell ref="AC16:AE16"/>
    <mergeCell ref="AF14:AH14"/>
    <mergeCell ref="AF15:AH15"/>
    <mergeCell ref="AF16:AH16"/>
    <mergeCell ref="B15:D15"/>
    <mergeCell ref="T15:V15"/>
    <mergeCell ref="W15:Y15"/>
    <mergeCell ref="Z15:AB15"/>
    <mergeCell ref="AC15:AE15"/>
    <mergeCell ref="B14:D14"/>
    <mergeCell ref="T14:V14"/>
    <mergeCell ref="W14:Y14"/>
    <mergeCell ref="Z14:AB14"/>
    <mergeCell ref="AC14:AE14"/>
    <mergeCell ref="AC12:AE12"/>
    <mergeCell ref="AF12:AH12"/>
    <mergeCell ref="B13:D13"/>
    <mergeCell ref="T13:V13"/>
    <mergeCell ref="W13:Y13"/>
    <mergeCell ref="Z13:AB13"/>
    <mergeCell ref="AC13:AE13"/>
    <mergeCell ref="AF13:AH13"/>
    <mergeCell ref="AF11:AH11"/>
    <mergeCell ref="B12:D12"/>
    <mergeCell ref="T12:V12"/>
    <mergeCell ref="W12:Y12"/>
    <mergeCell ref="Z12:AB12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tabSelected="1" zoomScalePageLayoutView="0" workbookViewId="0" topLeftCell="A1">
      <selection activeCell="A1" sqref="A1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228</v>
      </c>
      <c r="B4" s="23"/>
      <c r="C4" s="23"/>
      <c r="D4" s="23"/>
      <c r="E4" s="23"/>
      <c r="F4" s="23"/>
      <c r="G4" s="23" t="s">
        <v>25</v>
      </c>
      <c r="H4" s="23" t="str">
        <f>B10</f>
        <v>J1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11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227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226</v>
      </c>
      <c r="C10" s="199"/>
      <c r="D10" s="199"/>
      <c r="E10" s="200" t="str">
        <f>B11</f>
        <v>愛知Ａ</v>
      </c>
      <c r="F10" s="200"/>
      <c r="G10" s="200"/>
      <c r="H10" s="201" t="str">
        <f>B12</f>
        <v>五個荘</v>
      </c>
      <c r="I10" s="201"/>
      <c r="J10" s="201"/>
      <c r="K10" s="201" t="str">
        <f>B13</f>
        <v>ＰＲＥＤＵ</v>
      </c>
      <c r="L10" s="201"/>
      <c r="M10" s="201"/>
      <c r="N10" s="201" t="str">
        <f>B14</f>
        <v>安土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233</v>
      </c>
      <c r="C11" s="205"/>
      <c r="D11" s="206"/>
      <c r="E11" s="30"/>
      <c r="F11" s="31"/>
      <c r="G11" s="32"/>
      <c r="H11" s="33">
        <v>1</v>
      </c>
      <c r="I11" s="31" t="s">
        <v>221</v>
      </c>
      <c r="J11" s="32">
        <v>0</v>
      </c>
      <c r="K11" s="33">
        <v>0</v>
      </c>
      <c r="L11" s="31" t="s">
        <v>222</v>
      </c>
      <c r="M11" s="32">
        <v>2</v>
      </c>
      <c r="N11" s="33">
        <v>0</v>
      </c>
      <c r="O11" s="31" t="s">
        <v>222</v>
      </c>
      <c r="P11" s="32">
        <v>1</v>
      </c>
      <c r="Q11" s="264">
        <v>3</v>
      </c>
      <c r="R11" s="265"/>
      <c r="S11" s="266"/>
      <c r="T11" s="267">
        <v>1</v>
      </c>
      <c r="U11" s="265"/>
      <c r="V11" s="266"/>
      <c r="W11" s="267">
        <v>3</v>
      </c>
      <c r="X11" s="265"/>
      <c r="Y11" s="266"/>
      <c r="Z11" s="267">
        <v>-2</v>
      </c>
      <c r="AA11" s="265"/>
      <c r="AB11" s="266"/>
      <c r="AC11" s="267">
        <v>3</v>
      </c>
      <c r="AD11" s="265"/>
      <c r="AE11" s="268"/>
      <c r="AF11" s="28"/>
      <c r="AG11" s="28"/>
      <c r="AH11" s="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/>
      <c r="B12" s="207" t="s">
        <v>188</v>
      </c>
      <c r="C12" s="208"/>
      <c r="D12" s="209"/>
      <c r="E12" s="34">
        <v>0</v>
      </c>
      <c r="F12" s="35" t="s">
        <v>222</v>
      </c>
      <c r="G12" s="36">
        <v>1</v>
      </c>
      <c r="H12" s="37"/>
      <c r="I12" s="35"/>
      <c r="J12" s="36"/>
      <c r="K12" s="37">
        <v>0</v>
      </c>
      <c r="L12" s="35" t="s">
        <v>222</v>
      </c>
      <c r="M12" s="36">
        <v>1</v>
      </c>
      <c r="N12" s="37">
        <v>0</v>
      </c>
      <c r="O12" s="35" t="s">
        <v>222</v>
      </c>
      <c r="P12" s="36">
        <v>1</v>
      </c>
      <c r="Q12" s="269">
        <v>0</v>
      </c>
      <c r="R12" s="217"/>
      <c r="S12" s="270"/>
      <c r="T12" s="271">
        <v>0</v>
      </c>
      <c r="U12" s="214"/>
      <c r="V12" s="215"/>
      <c r="W12" s="271">
        <v>3</v>
      </c>
      <c r="X12" s="214"/>
      <c r="Y12" s="215"/>
      <c r="Z12" s="214">
        <v>-3</v>
      </c>
      <c r="AA12" s="214"/>
      <c r="AB12" s="215"/>
      <c r="AC12" s="216">
        <v>4</v>
      </c>
      <c r="AD12" s="217"/>
      <c r="AE12" s="218"/>
      <c r="AF12" s="28"/>
      <c r="AG12" s="28"/>
      <c r="AH12" s="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327" t="s">
        <v>225</v>
      </c>
      <c r="C13" s="328"/>
      <c r="D13" s="329"/>
      <c r="E13" s="175">
        <v>2</v>
      </c>
      <c r="F13" s="176" t="s">
        <v>221</v>
      </c>
      <c r="G13" s="177">
        <v>0</v>
      </c>
      <c r="H13" s="178">
        <v>1</v>
      </c>
      <c r="I13" s="176" t="s">
        <v>221</v>
      </c>
      <c r="J13" s="177">
        <v>0</v>
      </c>
      <c r="K13" s="178"/>
      <c r="L13" s="176"/>
      <c r="M13" s="177"/>
      <c r="N13" s="178">
        <v>2</v>
      </c>
      <c r="O13" s="176" t="s">
        <v>223</v>
      </c>
      <c r="P13" s="177">
        <v>2</v>
      </c>
      <c r="Q13" s="330">
        <v>7</v>
      </c>
      <c r="R13" s="331"/>
      <c r="S13" s="332"/>
      <c r="T13" s="333">
        <v>5</v>
      </c>
      <c r="U13" s="334"/>
      <c r="V13" s="335"/>
      <c r="W13" s="333">
        <v>2</v>
      </c>
      <c r="X13" s="334"/>
      <c r="Y13" s="335"/>
      <c r="Z13" s="334">
        <v>3</v>
      </c>
      <c r="AA13" s="334"/>
      <c r="AB13" s="335"/>
      <c r="AC13" s="336">
        <v>1</v>
      </c>
      <c r="AD13" s="331"/>
      <c r="AE13" s="337"/>
      <c r="AF13" s="28"/>
      <c r="AG13" s="28"/>
      <c r="AH13" s="9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28"/>
      <c r="B14" s="342" t="s">
        <v>38</v>
      </c>
      <c r="C14" s="343"/>
      <c r="D14" s="344"/>
      <c r="E14" s="141">
        <v>1</v>
      </c>
      <c r="F14" s="179" t="s">
        <v>221</v>
      </c>
      <c r="G14" s="180">
        <v>0</v>
      </c>
      <c r="H14" s="181">
        <v>1</v>
      </c>
      <c r="I14" s="179" t="s">
        <v>221</v>
      </c>
      <c r="J14" s="180">
        <v>0</v>
      </c>
      <c r="K14" s="181">
        <v>2</v>
      </c>
      <c r="L14" s="179" t="s">
        <v>223</v>
      </c>
      <c r="M14" s="180">
        <v>2</v>
      </c>
      <c r="N14" s="181"/>
      <c r="O14" s="179"/>
      <c r="P14" s="180"/>
      <c r="Q14" s="581">
        <v>7</v>
      </c>
      <c r="R14" s="338"/>
      <c r="S14" s="339"/>
      <c r="T14" s="340">
        <v>4</v>
      </c>
      <c r="U14" s="338"/>
      <c r="V14" s="339"/>
      <c r="W14" s="340">
        <v>2</v>
      </c>
      <c r="X14" s="338"/>
      <c r="Y14" s="339"/>
      <c r="Z14" s="338">
        <v>2</v>
      </c>
      <c r="AA14" s="338"/>
      <c r="AB14" s="339"/>
      <c r="AC14" s="340">
        <v>2</v>
      </c>
      <c r="AD14" s="338"/>
      <c r="AE14" s="341"/>
      <c r="AF14" s="28"/>
      <c r="AG14" s="28"/>
      <c r="AH14" s="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224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7"/>
      <c r="V15" s="7"/>
      <c r="W15" s="7"/>
      <c r="X15" s="7"/>
      <c r="Y15" s="7"/>
      <c r="Z15" s="7"/>
      <c r="AA15" s="7"/>
      <c r="AB15" s="7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235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244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20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</row>
    <row r="19" spans="1:20" ht="36.75" customHeight="1" thickTop="1">
      <c r="A19" s="241">
        <v>1</v>
      </c>
      <c r="B19" s="242"/>
      <c r="C19" s="243">
        <v>0.3958333333333333</v>
      </c>
      <c r="D19" s="243"/>
      <c r="E19" s="243"/>
      <c r="F19" s="246" t="str">
        <f>B11</f>
        <v>愛知Ａ</v>
      </c>
      <c r="G19" s="244"/>
      <c r="H19" s="244"/>
      <c r="I19" s="54">
        <v>1</v>
      </c>
      <c r="J19" s="18" t="s">
        <v>4</v>
      </c>
      <c r="K19" s="54">
        <v>0</v>
      </c>
      <c r="L19" s="244" t="str">
        <f>B12</f>
        <v>五個荘</v>
      </c>
      <c r="M19" s="244"/>
      <c r="N19" s="245"/>
      <c r="O19" s="247" t="s">
        <v>236</v>
      </c>
      <c r="P19" s="248"/>
      <c r="Q19" s="249"/>
      <c r="R19" s="248" t="s">
        <v>237</v>
      </c>
      <c r="S19" s="248"/>
      <c r="T19" s="280"/>
    </row>
    <row r="20" spans="1:20" ht="36.75" customHeight="1">
      <c r="A20" s="232">
        <v>2</v>
      </c>
      <c r="B20" s="233"/>
      <c r="C20" s="234">
        <v>0.4236111111111111</v>
      </c>
      <c r="D20" s="234"/>
      <c r="E20" s="234"/>
      <c r="F20" s="189" t="str">
        <f>B13</f>
        <v>ＰＲＥＤＵ</v>
      </c>
      <c r="G20" s="190"/>
      <c r="H20" s="190"/>
      <c r="I20" s="57">
        <v>2</v>
      </c>
      <c r="J20" s="19" t="s">
        <v>4</v>
      </c>
      <c r="K20" s="57">
        <v>2</v>
      </c>
      <c r="L20" s="190" t="str">
        <f>B14</f>
        <v>安土</v>
      </c>
      <c r="M20" s="190"/>
      <c r="N20" s="196"/>
      <c r="O20" s="238" t="s">
        <v>238</v>
      </c>
      <c r="P20" s="239"/>
      <c r="Q20" s="240"/>
      <c r="R20" s="239" t="s">
        <v>239</v>
      </c>
      <c r="S20" s="239"/>
      <c r="T20" s="281"/>
    </row>
    <row r="21" spans="1:20" ht="36.75" customHeight="1">
      <c r="A21" s="353" t="s">
        <v>213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5"/>
    </row>
    <row r="22" spans="1:20" ht="36.75" customHeight="1">
      <c r="A22" s="235">
        <v>3</v>
      </c>
      <c r="B22" s="236"/>
      <c r="C22" s="237">
        <v>0.4791666666666667</v>
      </c>
      <c r="D22" s="237"/>
      <c r="E22" s="237"/>
      <c r="F22" s="191" t="str">
        <f>B12</f>
        <v>五個荘</v>
      </c>
      <c r="G22" s="192"/>
      <c r="H22" s="192"/>
      <c r="I22" s="58">
        <v>0</v>
      </c>
      <c r="J22" s="20" t="s">
        <v>4</v>
      </c>
      <c r="K22" s="58">
        <v>1</v>
      </c>
      <c r="L22" s="182" t="str">
        <f>B13</f>
        <v>ＰＲＥＤＵ</v>
      </c>
      <c r="M22" s="182"/>
      <c r="N22" s="183"/>
      <c r="O22" s="260" t="s">
        <v>237</v>
      </c>
      <c r="P22" s="261"/>
      <c r="Q22" s="288"/>
      <c r="R22" s="261" t="s">
        <v>238</v>
      </c>
      <c r="S22" s="261"/>
      <c r="T22" s="278"/>
    </row>
    <row r="23" spans="1:20" ht="36.75" customHeight="1">
      <c r="A23" s="186">
        <v>4</v>
      </c>
      <c r="B23" s="187"/>
      <c r="C23" s="188">
        <v>0.5069444444444444</v>
      </c>
      <c r="D23" s="188"/>
      <c r="E23" s="188"/>
      <c r="F23" s="193" t="str">
        <f>B11</f>
        <v>愛知Ａ</v>
      </c>
      <c r="G23" s="194"/>
      <c r="H23" s="194"/>
      <c r="I23" s="55">
        <v>0</v>
      </c>
      <c r="J23" s="21" t="s">
        <v>4</v>
      </c>
      <c r="K23" s="55">
        <v>1</v>
      </c>
      <c r="L23" s="194" t="str">
        <f>B14</f>
        <v>安土</v>
      </c>
      <c r="M23" s="194"/>
      <c r="N23" s="262"/>
      <c r="O23" s="253" t="s">
        <v>239</v>
      </c>
      <c r="P23" s="254"/>
      <c r="Q23" s="255"/>
      <c r="R23" s="254" t="s">
        <v>236</v>
      </c>
      <c r="S23" s="254"/>
      <c r="T23" s="256"/>
    </row>
    <row r="24" spans="1:20" ht="36.75" customHeight="1">
      <c r="A24" s="353" t="s">
        <v>213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5"/>
    </row>
    <row r="25" spans="1:20" ht="36.75" customHeight="1">
      <c r="A25" s="235">
        <v>5</v>
      </c>
      <c r="B25" s="236"/>
      <c r="C25" s="237">
        <v>0.5416666666666666</v>
      </c>
      <c r="D25" s="237"/>
      <c r="E25" s="237"/>
      <c r="F25" s="195" t="str">
        <f>B13</f>
        <v>ＰＲＥＤＵ</v>
      </c>
      <c r="G25" s="182"/>
      <c r="H25" s="182"/>
      <c r="I25" s="58">
        <v>2</v>
      </c>
      <c r="J25" s="20" t="s">
        <v>4</v>
      </c>
      <c r="K25" s="58">
        <v>0</v>
      </c>
      <c r="L25" s="182" t="str">
        <f>B11</f>
        <v>愛知Ａ</v>
      </c>
      <c r="M25" s="182"/>
      <c r="N25" s="183"/>
      <c r="O25" s="260" t="s">
        <v>243</v>
      </c>
      <c r="P25" s="261"/>
      <c r="Q25" s="261"/>
      <c r="R25" s="260" t="s">
        <v>239</v>
      </c>
      <c r="S25" s="261"/>
      <c r="T25" s="278"/>
    </row>
    <row r="26" spans="1:20" ht="36.75" customHeight="1" thickBot="1">
      <c r="A26" s="250">
        <v>6</v>
      </c>
      <c r="B26" s="251"/>
      <c r="C26" s="252">
        <v>0.5694444444444444</v>
      </c>
      <c r="D26" s="252"/>
      <c r="E26" s="252"/>
      <c r="F26" s="184" t="str">
        <f>B14</f>
        <v>安土</v>
      </c>
      <c r="G26" s="185"/>
      <c r="H26" s="185"/>
      <c r="I26" s="56">
        <v>1</v>
      </c>
      <c r="J26" s="22" t="s">
        <v>4</v>
      </c>
      <c r="K26" s="56">
        <v>0</v>
      </c>
      <c r="L26" s="185" t="str">
        <f>B12</f>
        <v>五個荘</v>
      </c>
      <c r="M26" s="185"/>
      <c r="N26" s="263"/>
      <c r="O26" s="275" t="s">
        <v>236</v>
      </c>
      <c r="P26" s="276"/>
      <c r="Q26" s="277"/>
      <c r="R26" s="276" t="s">
        <v>238</v>
      </c>
      <c r="S26" s="276"/>
      <c r="T26" s="279"/>
    </row>
    <row r="27" ht="25.5" customHeight="1"/>
    <row r="28" ht="25.5" customHeight="1"/>
    <row r="29" ht="25.5" customHeight="1"/>
  </sheetData>
  <sheetProtection selectLockedCells="1" selectUnlockedCells="1"/>
  <mergeCells count="80">
    <mergeCell ref="A26:B26"/>
    <mergeCell ref="C26:E26"/>
    <mergeCell ref="F26:H26"/>
    <mergeCell ref="L26:N26"/>
    <mergeCell ref="O26:Q26"/>
    <mergeCell ref="R26:T26"/>
    <mergeCell ref="A24:T24"/>
    <mergeCell ref="A25:B25"/>
    <mergeCell ref="C25:E25"/>
    <mergeCell ref="F25:H25"/>
    <mergeCell ref="L25:N25"/>
    <mergeCell ref="O25:Q25"/>
    <mergeCell ref="R25:T25"/>
    <mergeCell ref="A23:B23"/>
    <mergeCell ref="C23:E23"/>
    <mergeCell ref="F23:H23"/>
    <mergeCell ref="L23:N23"/>
    <mergeCell ref="O23:Q23"/>
    <mergeCell ref="R23:T23"/>
    <mergeCell ref="A21:T21"/>
    <mergeCell ref="A22:B22"/>
    <mergeCell ref="C22:E22"/>
    <mergeCell ref="F22:H22"/>
    <mergeCell ref="L22:N22"/>
    <mergeCell ref="O22:Q22"/>
    <mergeCell ref="R22:T22"/>
    <mergeCell ref="A20:B20"/>
    <mergeCell ref="C20:E20"/>
    <mergeCell ref="F20:H20"/>
    <mergeCell ref="L20:N20"/>
    <mergeCell ref="O20:Q20"/>
    <mergeCell ref="R20:T20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zoomScalePageLayoutView="0" workbookViewId="0" topLeftCell="A1">
      <selection activeCell="C25" sqref="C25:E25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228</v>
      </c>
      <c r="B4" s="23"/>
      <c r="C4" s="23"/>
      <c r="D4" s="23"/>
      <c r="E4" s="23"/>
      <c r="F4" s="23"/>
      <c r="G4" s="23" t="s">
        <v>25</v>
      </c>
      <c r="H4" s="23" t="str">
        <f>B10</f>
        <v>J2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11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227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231</v>
      </c>
      <c r="C10" s="199"/>
      <c r="D10" s="199"/>
      <c r="E10" s="200" t="str">
        <f>B11</f>
        <v>亀山</v>
      </c>
      <c r="F10" s="200"/>
      <c r="G10" s="200"/>
      <c r="H10" s="201" t="str">
        <f>B12</f>
        <v>北野Ａ</v>
      </c>
      <c r="I10" s="201"/>
      <c r="J10" s="201"/>
      <c r="K10" s="201" t="str">
        <f>B13</f>
        <v>野洲Ｂ</v>
      </c>
      <c r="L10" s="201"/>
      <c r="M10" s="201"/>
      <c r="N10" s="201" t="str">
        <f>B14</f>
        <v>豊栄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84</v>
      </c>
      <c r="C11" s="205"/>
      <c r="D11" s="206"/>
      <c r="E11" s="30"/>
      <c r="F11" s="31"/>
      <c r="G11" s="32"/>
      <c r="H11" s="33">
        <v>0</v>
      </c>
      <c r="I11" s="31" t="s">
        <v>223</v>
      </c>
      <c r="J11" s="32">
        <v>0</v>
      </c>
      <c r="K11" s="33">
        <v>0</v>
      </c>
      <c r="L11" s="31" t="s">
        <v>223</v>
      </c>
      <c r="M11" s="32">
        <v>0</v>
      </c>
      <c r="N11" s="33">
        <v>0</v>
      </c>
      <c r="O11" s="31" t="s">
        <v>223</v>
      </c>
      <c r="P11" s="32">
        <v>0</v>
      </c>
      <c r="Q11" s="264">
        <v>3</v>
      </c>
      <c r="R11" s="265"/>
      <c r="S11" s="266"/>
      <c r="T11" s="267">
        <v>0</v>
      </c>
      <c r="U11" s="265"/>
      <c r="V11" s="266"/>
      <c r="W11" s="267">
        <v>0</v>
      </c>
      <c r="X11" s="265"/>
      <c r="Y11" s="266"/>
      <c r="Z11" s="267">
        <v>0</v>
      </c>
      <c r="AA11" s="265"/>
      <c r="AB11" s="266"/>
      <c r="AC11" s="267">
        <v>3</v>
      </c>
      <c r="AD11" s="265"/>
      <c r="AE11" s="268"/>
      <c r="AF11" s="28"/>
      <c r="AG11" s="28"/>
      <c r="AH11" s="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/>
      <c r="B12" s="327" t="s">
        <v>165</v>
      </c>
      <c r="C12" s="328"/>
      <c r="D12" s="329"/>
      <c r="E12" s="175">
        <v>0</v>
      </c>
      <c r="F12" s="176" t="s">
        <v>223</v>
      </c>
      <c r="G12" s="177">
        <v>0</v>
      </c>
      <c r="H12" s="178"/>
      <c r="I12" s="176"/>
      <c r="J12" s="177"/>
      <c r="K12" s="178">
        <v>1</v>
      </c>
      <c r="L12" s="176" t="s">
        <v>221</v>
      </c>
      <c r="M12" s="177">
        <v>0</v>
      </c>
      <c r="N12" s="178">
        <v>3</v>
      </c>
      <c r="O12" s="176" t="s">
        <v>221</v>
      </c>
      <c r="P12" s="177">
        <v>0</v>
      </c>
      <c r="Q12" s="330">
        <v>7</v>
      </c>
      <c r="R12" s="331"/>
      <c r="S12" s="332"/>
      <c r="T12" s="333">
        <v>4</v>
      </c>
      <c r="U12" s="334"/>
      <c r="V12" s="335"/>
      <c r="W12" s="333">
        <v>0</v>
      </c>
      <c r="X12" s="334"/>
      <c r="Y12" s="335"/>
      <c r="Z12" s="334">
        <v>4</v>
      </c>
      <c r="AA12" s="334"/>
      <c r="AB12" s="335"/>
      <c r="AC12" s="336">
        <v>1</v>
      </c>
      <c r="AD12" s="331"/>
      <c r="AE12" s="337"/>
      <c r="AF12" s="28"/>
      <c r="AG12" s="28"/>
      <c r="AH12" s="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327" t="s">
        <v>232</v>
      </c>
      <c r="C13" s="328"/>
      <c r="D13" s="329"/>
      <c r="E13" s="175">
        <v>0</v>
      </c>
      <c r="F13" s="176" t="s">
        <v>223</v>
      </c>
      <c r="G13" s="177">
        <v>0</v>
      </c>
      <c r="H13" s="178">
        <v>0</v>
      </c>
      <c r="I13" s="176" t="s">
        <v>222</v>
      </c>
      <c r="J13" s="177">
        <v>1</v>
      </c>
      <c r="K13" s="178"/>
      <c r="L13" s="176"/>
      <c r="M13" s="177"/>
      <c r="N13" s="178">
        <v>2</v>
      </c>
      <c r="O13" s="176" t="s">
        <v>221</v>
      </c>
      <c r="P13" s="177">
        <v>1</v>
      </c>
      <c r="Q13" s="330">
        <v>4</v>
      </c>
      <c r="R13" s="331"/>
      <c r="S13" s="332"/>
      <c r="T13" s="333">
        <v>2</v>
      </c>
      <c r="U13" s="334"/>
      <c r="V13" s="335"/>
      <c r="W13" s="333">
        <v>2</v>
      </c>
      <c r="X13" s="334"/>
      <c r="Y13" s="335"/>
      <c r="Z13" s="334">
        <v>0</v>
      </c>
      <c r="AA13" s="334"/>
      <c r="AB13" s="335"/>
      <c r="AC13" s="336">
        <v>2</v>
      </c>
      <c r="AD13" s="331"/>
      <c r="AE13" s="337"/>
      <c r="AF13" s="28"/>
      <c r="AG13" s="28"/>
      <c r="AH13" s="9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28"/>
      <c r="B14" s="210" t="s">
        <v>45</v>
      </c>
      <c r="C14" s="211"/>
      <c r="D14" s="212"/>
      <c r="E14" s="38">
        <v>0</v>
      </c>
      <c r="F14" s="39" t="s">
        <v>223</v>
      </c>
      <c r="G14" s="40">
        <v>0</v>
      </c>
      <c r="H14" s="41">
        <v>0</v>
      </c>
      <c r="I14" s="39" t="s">
        <v>222</v>
      </c>
      <c r="J14" s="40">
        <v>3</v>
      </c>
      <c r="K14" s="41">
        <v>1</v>
      </c>
      <c r="L14" s="39" t="s">
        <v>222</v>
      </c>
      <c r="M14" s="40">
        <v>2</v>
      </c>
      <c r="N14" s="41"/>
      <c r="O14" s="39"/>
      <c r="P14" s="40"/>
      <c r="Q14" s="272">
        <v>1</v>
      </c>
      <c r="R14" s="219"/>
      <c r="S14" s="220"/>
      <c r="T14" s="273">
        <v>1</v>
      </c>
      <c r="U14" s="219"/>
      <c r="V14" s="220"/>
      <c r="W14" s="273">
        <v>5</v>
      </c>
      <c r="X14" s="219"/>
      <c r="Y14" s="220"/>
      <c r="Z14" s="219">
        <v>-4</v>
      </c>
      <c r="AA14" s="219"/>
      <c r="AB14" s="220"/>
      <c r="AC14" s="273">
        <v>4</v>
      </c>
      <c r="AD14" s="219"/>
      <c r="AE14" s="274"/>
      <c r="AF14" s="28"/>
      <c r="AG14" s="28"/>
      <c r="AH14" s="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230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7"/>
      <c r="V15" s="7"/>
      <c r="W15" s="7"/>
      <c r="X15" s="7"/>
      <c r="Y15" s="7"/>
      <c r="Z15" s="7"/>
      <c r="AA15" s="7"/>
      <c r="AB15" s="7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229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234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20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</row>
    <row r="19" spans="1:20" ht="36.75" customHeight="1" thickTop="1">
      <c r="A19" s="241">
        <v>1</v>
      </c>
      <c r="B19" s="242"/>
      <c r="C19" s="243">
        <v>0.3958333333333333</v>
      </c>
      <c r="D19" s="243"/>
      <c r="E19" s="243"/>
      <c r="F19" s="246" t="str">
        <f>B11</f>
        <v>亀山</v>
      </c>
      <c r="G19" s="244"/>
      <c r="H19" s="244"/>
      <c r="I19" s="54">
        <v>0</v>
      </c>
      <c r="J19" s="18" t="s">
        <v>4</v>
      </c>
      <c r="K19" s="54">
        <v>0</v>
      </c>
      <c r="L19" s="244" t="str">
        <f>B12</f>
        <v>北野Ａ</v>
      </c>
      <c r="M19" s="244"/>
      <c r="N19" s="245"/>
      <c r="O19" s="247" t="s">
        <v>240</v>
      </c>
      <c r="P19" s="248"/>
      <c r="Q19" s="249"/>
      <c r="R19" s="248" t="s">
        <v>174</v>
      </c>
      <c r="S19" s="248"/>
      <c r="T19" s="280"/>
    </row>
    <row r="20" spans="1:20" ht="36.75" customHeight="1">
      <c r="A20" s="232">
        <v>2</v>
      </c>
      <c r="B20" s="233"/>
      <c r="C20" s="234">
        <v>0.4236111111111111</v>
      </c>
      <c r="D20" s="234"/>
      <c r="E20" s="234"/>
      <c r="F20" s="189" t="str">
        <f>B13</f>
        <v>野洲Ｂ</v>
      </c>
      <c r="G20" s="190"/>
      <c r="H20" s="190"/>
      <c r="I20" s="57">
        <v>2</v>
      </c>
      <c r="J20" s="19" t="s">
        <v>4</v>
      </c>
      <c r="K20" s="57">
        <v>1</v>
      </c>
      <c r="L20" s="190" t="str">
        <f>B14</f>
        <v>豊栄</v>
      </c>
      <c r="M20" s="190"/>
      <c r="N20" s="196"/>
      <c r="O20" s="238" t="s">
        <v>241</v>
      </c>
      <c r="P20" s="239"/>
      <c r="Q20" s="240"/>
      <c r="R20" s="239" t="s">
        <v>242</v>
      </c>
      <c r="S20" s="239"/>
      <c r="T20" s="281"/>
    </row>
    <row r="21" spans="1:20" ht="36.75" customHeight="1">
      <c r="A21" s="353" t="s">
        <v>213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5"/>
    </row>
    <row r="22" spans="1:20" ht="36.75" customHeight="1">
      <c r="A22" s="235">
        <v>3</v>
      </c>
      <c r="B22" s="236"/>
      <c r="C22" s="237">
        <v>0.4791666666666667</v>
      </c>
      <c r="D22" s="237"/>
      <c r="E22" s="237"/>
      <c r="F22" s="191" t="str">
        <f>B12</f>
        <v>北野Ａ</v>
      </c>
      <c r="G22" s="192"/>
      <c r="H22" s="192"/>
      <c r="I22" s="58">
        <v>1</v>
      </c>
      <c r="J22" s="20" t="s">
        <v>4</v>
      </c>
      <c r="K22" s="58">
        <v>0</v>
      </c>
      <c r="L22" s="182" t="str">
        <f>B13</f>
        <v>野洲Ｂ</v>
      </c>
      <c r="M22" s="182"/>
      <c r="N22" s="183"/>
      <c r="O22" s="260" t="s">
        <v>174</v>
      </c>
      <c r="P22" s="261"/>
      <c r="Q22" s="288"/>
      <c r="R22" s="261" t="s">
        <v>241</v>
      </c>
      <c r="S22" s="261"/>
      <c r="T22" s="278"/>
    </row>
    <row r="23" spans="1:20" ht="36.75" customHeight="1">
      <c r="A23" s="186">
        <v>4</v>
      </c>
      <c r="B23" s="187"/>
      <c r="C23" s="188">
        <v>0.5069444444444444</v>
      </c>
      <c r="D23" s="188"/>
      <c r="E23" s="188"/>
      <c r="F23" s="193" t="str">
        <f>B11</f>
        <v>亀山</v>
      </c>
      <c r="G23" s="194"/>
      <c r="H23" s="194"/>
      <c r="I23" s="55">
        <v>0</v>
      </c>
      <c r="J23" s="21" t="s">
        <v>4</v>
      </c>
      <c r="K23" s="55">
        <v>0</v>
      </c>
      <c r="L23" s="194" t="str">
        <f>B14</f>
        <v>豊栄</v>
      </c>
      <c r="M23" s="194"/>
      <c r="N23" s="262"/>
      <c r="O23" s="253" t="s">
        <v>242</v>
      </c>
      <c r="P23" s="254"/>
      <c r="Q23" s="255"/>
      <c r="R23" s="254" t="s">
        <v>240</v>
      </c>
      <c r="S23" s="254"/>
      <c r="T23" s="256"/>
    </row>
    <row r="24" spans="1:20" ht="36.75" customHeight="1">
      <c r="A24" s="353" t="s">
        <v>213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5"/>
    </row>
    <row r="25" spans="1:20" ht="36.75" customHeight="1">
      <c r="A25" s="235">
        <v>5</v>
      </c>
      <c r="B25" s="236"/>
      <c r="C25" s="237">
        <v>0.5416666666666666</v>
      </c>
      <c r="D25" s="237"/>
      <c r="E25" s="237"/>
      <c r="F25" s="195" t="str">
        <f>B13</f>
        <v>野洲Ｂ</v>
      </c>
      <c r="G25" s="182"/>
      <c r="H25" s="182"/>
      <c r="I25" s="58">
        <v>0</v>
      </c>
      <c r="J25" s="20" t="s">
        <v>4</v>
      </c>
      <c r="K25" s="58">
        <v>0</v>
      </c>
      <c r="L25" s="182" t="str">
        <f>B11</f>
        <v>亀山</v>
      </c>
      <c r="M25" s="182"/>
      <c r="N25" s="183"/>
      <c r="O25" s="260" t="s">
        <v>174</v>
      </c>
      <c r="P25" s="261"/>
      <c r="Q25" s="261"/>
      <c r="R25" s="260" t="s">
        <v>242</v>
      </c>
      <c r="S25" s="261"/>
      <c r="T25" s="278"/>
    </row>
    <row r="26" spans="1:20" ht="36.75" customHeight="1" thickBot="1">
      <c r="A26" s="250">
        <v>6</v>
      </c>
      <c r="B26" s="251"/>
      <c r="C26" s="252">
        <v>0.5694444444444444</v>
      </c>
      <c r="D26" s="252"/>
      <c r="E26" s="252"/>
      <c r="F26" s="184" t="str">
        <f>B14</f>
        <v>豊栄</v>
      </c>
      <c r="G26" s="185"/>
      <c r="H26" s="185"/>
      <c r="I26" s="56">
        <v>0</v>
      </c>
      <c r="J26" s="22" t="s">
        <v>4</v>
      </c>
      <c r="K26" s="56">
        <v>3</v>
      </c>
      <c r="L26" s="185" t="str">
        <f>B12</f>
        <v>北野Ａ</v>
      </c>
      <c r="M26" s="185"/>
      <c r="N26" s="263"/>
      <c r="O26" s="275" t="s">
        <v>240</v>
      </c>
      <c r="P26" s="276"/>
      <c r="Q26" s="277"/>
      <c r="R26" s="276" t="s">
        <v>241</v>
      </c>
      <c r="S26" s="276"/>
      <c r="T26" s="279"/>
    </row>
    <row r="27" ht="25.5" customHeight="1"/>
    <row r="28" ht="25.5" customHeight="1"/>
    <row r="29" ht="25.5" customHeight="1"/>
  </sheetData>
  <sheetProtection selectLockedCells="1" selectUnlockedCells="1"/>
  <mergeCells count="80">
    <mergeCell ref="A26:B26"/>
    <mergeCell ref="C26:E26"/>
    <mergeCell ref="F26:H26"/>
    <mergeCell ref="L26:N26"/>
    <mergeCell ref="O26:Q26"/>
    <mergeCell ref="R26:T26"/>
    <mergeCell ref="A24:T24"/>
    <mergeCell ref="A25:B25"/>
    <mergeCell ref="C25:E25"/>
    <mergeCell ref="F25:H25"/>
    <mergeCell ref="L25:N25"/>
    <mergeCell ref="O25:Q25"/>
    <mergeCell ref="R25:T25"/>
    <mergeCell ref="A23:B23"/>
    <mergeCell ref="C23:E23"/>
    <mergeCell ref="F23:H23"/>
    <mergeCell ref="L23:N23"/>
    <mergeCell ref="O23:Q23"/>
    <mergeCell ref="R23:T23"/>
    <mergeCell ref="A21:T21"/>
    <mergeCell ref="A22:B22"/>
    <mergeCell ref="C22:E22"/>
    <mergeCell ref="F22:H22"/>
    <mergeCell ref="L22:N22"/>
    <mergeCell ref="O22:Q22"/>
    <mergeCell ref="R22:T22"/>
    <mergeCell ref="A20:B20"/>
    <mergeCell ref="C20:E20"/>
    <mergeCell ref="F20:H20"/>
    <mergeCell ref="L20:N20"/>
    <mergeCell ref="O20:Q20"/>
    <mergeCell ref="R20:T20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2" width="2.25390625" style="59" customWidth="1"/>
    <col min="53" max="53" width="13.375" style="59" customWidth="1"/>
    <col min="54" max="16384" width="2.25390625" style="59" customWidth="1"/>
  </cols>
  <sheetData>
    <row r="1" spans="2:46" s="4" customFormat="1" ht="22.5" customHeight="1">
      <c r="B1" s="23" t="s">
        <v>134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2:46" s="4" customFormat="1" ht="22.5" customHeight="1">
      <c r="B2" s="28"/>
      <c r="C2" s="28" t="s">
        <v>133</v>
      </c>
      <c r="D2" s="28"/>
      <c r="E2" s="28"/>
      <c r="F2" s="28"/>
      <c r="G2" s="28"/>
      <c r="H2" s="28"/>
      <c r="I2" s="28"/>
      <c r="J2" s="28" t="s">
        <v>132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2:46" s="4" customFormat="1" ht="22.5" customHeight="1">
      <c r="B3" s="28"/>
      <c r="C3" s="28"/>
      <c r="D3" s="28"/>
      <c r="E3" s="28"/>
      <c r="F3" s="28"/>
      <c r="G3" s="28"/>
      <c r="H3" s="28"/>
      <c r="I3" s="28"/>
      <c r="J3" s="28" t="s">
        <v>131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53" s="4" customFormat="1" ht="21.75" customHeight="1">
      <c r="B4" s="28"/>
      <c r="C4" s="28" t="s">
        <v>130</v>
      </c>
      <c r="D4" s="28"/>
      <c r="E4" s="28"/>
      <c r="F4" s="28"/>
      <c r="G4" s="28"/>
      <c r="H4" s="28"/>
      <c r="I4" s="28"/>
      <c r="J4" s="28" t="s">
        <v>141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2:46" s="4" customFormat="1" ht="22.5" customHeight="1">
      <c r="B5" s="28"/>
      <c r="C5" s="28" t="s">
        <v>129</v>
      </c>
      <c r="D5" s="28"/>
      <c r="E5" s="28"/>
      <c r="F5" s="28"/>
      <c r="G5" s="28"/>
      <c r="H5" s="28"/>
      <c r="I5" s="28"/>
      <c r="J5" s="28" t="s">
        <v>139</v>
      </c>
      <c r="K5" s="28"/>
      <c r="L5" s="28"/>
      <c r="M5" s="28"/>
      <c r="N5" s="28"/>
      <c r="O5" s="28"/>
      <c r="P5" s="28"/>
      <c r="Q5" s="28"/>
      <c r="R5" s="28"/>
      <c r="S5" s="28"/>
      <c r="T5" s="28" t="s">
        <v>140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01"/>
      <c r="AP5" s="101"/>
      <c r="AQ5" s="101"/>
      <c r="AR5" s="101"/>
      <c r="AS5" s="101"/>
      <c r="AT5" s="101"/>
    </row>
    <row r="6" spans="2:48" s="4" customFormat="1" ht="22.5" customHeight="1">
      <c r="B6" s="28"/>
      <c r="C6" s="28" t="s">
        <v>128</v>
      </c>
      <c r="D6" s="28"/>
      <c r="E6" s="28"/>
      <c r="F6" s="28"/>
      <c r="G6" s="28"/>
      <c r="H6" s="28"/>
      <c r="I6" s="28"/>
      <c r="J6" s="28" t="s">
        <v>127</v>
      </c>
      <c r="K6" s="28"/>
      <c r="L6" s="28"/>
      <c r="M6" s="28"/>
      <c r="N6" s="100" t="s">
        <v>119</v>
      </c>
      <c r="O6" s="70"/>
      <c r="P6" s="352" t="s">
        <v>51</v>
      </c>
      <c r="Q6" s="352"/>
      <c r="R6" s="352"/>
      <c r="S6" s="352"/>
      <c r="T6" s="70"/>
      <c r="U6" s="70"/>
      <c r="V6" s="393" t="s">
        <v>118</v>
      </c>
      <c r="W6" s="393"/>
      <c r="X6" s="70"/>
      <c r="Y6" s="352" t="s">
        <v>51</v>
      </c>
      <c r="Z6" s="352"/>
      <c r="AA6" s="352"/>
      <c r="AB6" s="352"/>
      <c r="AC6" s="70"/>
      <c r="AD6" s="70"/>
      <c r="AE6" s="99" t="s">
        <v>125</v>
      </c>
      <c r="AF6" s="70"/>
      <c r="AG6" s="352" t="s">
        <v>51</v>
      </c>
      <c r="AH6" s="352"/>
      <c r="AI6" s="352"/>
      <c r="AJ6" s="352"/>
      <c r="AK6" s="70"/>
      <c r="AL6" s="70"/>
      <c r="AM6" s="99" t="s">
        <v>124</v>
      </c>
      <c r="AN6" s="70"/>
      <c r="AO6" s="352" t="s">
        <v>51</v>
      </c>
      <c r="AP6" s="352"/>
      <c r="AQ6" s="352"/>
      <c r="AR6" s="352"/>
      <c r="AS6" s="101"/>
      <c r="AT6" s="101"/>
      <c r="AU6" s="101"/>
      <c r="AV6" s="101"/>
    </row>
    <row r="7" spans="2:48" s="4" customFormat="1" ht="22.5" customHeight="1">
      <c r="B7" s="28"/>
      <c r="C7" s="28"/>
      <c r="D7" s="28"/>
      <c r="E7" s="28"/>
      <c r="F7" s="28"/>
      <c r="G7" s="28"/>
      <c r="H7" s="28"/>
      <c r="I7" s="28"/>
      <c r="J7" s="28" t="s">
        <v>126</v>
      </c>
      <c r="K7" s="28"/>
      <c r="L7" s="28"/>
      <c r="M7" s="28"/>
      <c r="N7" s="100" t="s">
        <v>119</v>
      </c>
      <c r="O7" s="70"/>
      <c r="P7" s="309" t="s">
        <v>51</v>
      </c>
      <c r="Q7" s="309"/>
      <c r="R7" s="309"/>
      <c r="S7" s="309"/>
      <c r="T7" s="70"/>
      <c r="U7" s="70"/>
      <c r="V7" s="393" t="s">
        <v>118</v>
      </c>
      <c r="W7" s="393"/>
      <c r="X7" s="70"/>
      <c r="Y7" s="352" t="s">
        <v>51</v>
      </c>
      <c r="Z7" s="352"/>
      <c r="AA7" s="352"/>
      <c r="AB7" s="352"/>
      <c r="AC7" s="70"/>
      <c r="AD7" s="70"/>
      <c r="AE7" s="99" t="s">
        <v>125</v>
      </c>
      <c r="AF7" s="70"/>
      <c r="AG7" s="309" t="s">
        <v>51</v>
      </c>
      <c r="AH7" s="309"/>
      <c r="AI7" s="309"/>
      <c r="AJ7" s="309"/>
      <c r="AK7" s="70"/>
      <c r="AL7" s="70"/>
      <c r="AM7" s="99" t="s">
        <v>124</v>
      </c>
      <c r="AN7" s="70"/>
      <c r="AO7" s="352" t="s">
        <v>51</v>
      </c>
      <c r="AP7" s="352"/>
      <c r="AQ7" s="352"/>
      <c r="AR7" s="352"/>
      <c r="AS7" s="96"/>
      <c r="AT7" s="96"/>
      <c r="AU7" s="96"/>
      <c r="AV7" s="96"/>
    </row>
    <row r="8" spans="2:48" s="4" customFormat="1" ht="22.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98" t="s">
        <v>123</v>
      </c>
      <c r="O8" s="61"/>
      <c r="P8" s="53"/>
      <c r="Q8" s="53"/>
      <c r="R8" s="53"/>
      <c r="S8" s="53"/>
      <c r="T8" s="61"/>
      <c r="U8" s="61"/>
      <c r="V8" s="53"/>
      <c r="W8" s="53"/>
      <c r="X8" s="61"/>
      <c r="Y8" s="53"/>
      <c r="Z8" s="53"/>
      <c r="AA8" s="53"/>
      <c r="AB8" s="53"/>
      <c r="AC8" s="61"/>
      <c r="AD8" s="61"/>
      <c r="AE8" s="97"/>
      <c r="AF8" s="61"/>
      <c r="AG8" s="53"/>
      <c r="AH8" s="53"/>
      <c r="AI8" s="53"/>
      <c r="AJ8" s="53"/>
      <c r="AK8" s="61"/>
      <c r="AL8" s="61"/>
      <c r="AM8" s="97"/>
      <c r="AN8" s="61"/>
      <c r="AO8" s="66"/>
      <c r="AP8" s="66"/>
      <c r="AQ8" s="66"/>
      <c r="AR8" s="66"/>
      <c r="AS8" s="96"/>
      <c r="AT8" s="96"/>
      <c r="AU8" s="96"/>
      <c r="AV8" s="96"/>
    </row>
    <row r="9" spans="2:46" s="4" customFormat="1" ht="22.5" customHeight="1">
      <c r="B9" s="28"/>
      <c r="C9" s="28" t="s">
        <v>122</v>
      </c>
      <c r="D9" s="28"/>
      <c r="E9" s="28"/>
      <c r="F9" s="28"/>
      <c r="G9" s="28"/>
      <c r="H9" s="28"/>
      <c r="I9" s="28"/>
      <c r="J9" s="28"/>
      <c r="K9" s="28" t="s">
        <v>121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2:46" s="4" customFormat="1" ht="22.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9" ht="22.5" customHeight="1" thickBot="1">
      <c r="B11" s="60" t="s">
        <v>120</v>
      </c>
      <c r="C11" s="60"/>
      <c r="D11" s="60"/>
      <c r="E11" s="60"/>
      <c r="F11" s="60" t="s">
        <v>111</v>
      </c>
      <c r="G11" s="60"/>
      <c r="H11" s="60"/>
      <c r="I11" s="60"/>
      <c r="J11" s="372" t="s">
        <v>147</v>
      </c>
      <c r="K11" s="372"/>
      <c r="L11" s="372"/>
      <c r="M11" s="372"/>
      <c r="N11" s="61"/>
      <c r="O11" s="82"/>
      <c r="P11" s="60" t="s">
        <v>110</v>
      </c>
      <c r="Q11" s="60"/>
      <c r="R11" s="60"/>
      <c r="S11" s="60"/>
      <c r="T11" s="372" t="s">
        <v>51</v>
      </c>
      <c r="U11" s="372"/>
      <c r="V11" s="372"/>
      <c r="W11" s="372"/>
      <c r="X11" s="95"/>
      <c r="Y11" s="95"/>
      <c r="Z11" s="60"/>
      <c r="AA11" s="60"/>
      <c r="AB11" s="60" t="s">
        <v>120</v>
      </c>
      <c r="AC11" s="60"/>
      <c r="AD11" s="60"/>
      <c r="AE11" s="60"/>
      <c r="AF11" s="60" t="s">
        <v>111</v>
      </c>
      <c r="AG11" s="60"/>
      <c r="AH11" s="60"/>
      <c r="AI11" s="60"/>
      <c r="AJ11" s="258" t="s">
        <v>51</v>
      </c>
      <c r="AK11" s="258"/>
      <c r="AL11" s="258"/>
      <c r="AM11" s="258"/>
      <c r="AN11" s="95"/>
      <c r="AO11" s="95"/>
      <c r="AP11" s="60" t="s">
        <v>110</v>
      </c>
      <c r="AQ11" s="60"/>
      <c r="AR11" s="60"/>
      <c r="AS11" s="60"/>
      <c r="AT11" s="258"/>
      <c r="AU11" s="258"/>
      <c r="AV11" s="258"/>
      <c r="AW11" s="258"/>
    </row>
    <row r="12" spans="2:52" s="93" customFormat="1" ht="22.5" customHeight="1" thickBot="1">
      <c r="B12" s="392" t="s">
        <v>119</v>
      </c>
      <c r="C12" s="382"/>
      <c r="D12" s="382"/>
      <c r="E12" s="382" t="str">
        <f>B13</f>
        <v>野洲A</v>
      </c>
      <c r="F12" s="382"/>
      <c r="G12" s="382"/>
      <c r="H12" s="382" t="str">
        <f>B14</f>
        <v>豊栄</v>
      </c>
      <c r="I12" s="382"/>
      <c r="J12" s="382"/>
      <c r="K12" s="382" t="str">
        <f>B15</f>
        <v>愛知A</v>
      </c>
      <c r="L12" s="382"/>
      <c r="M12" s="382"/>
      <c r="N12" s="382" t="str">
        <f>B16</f>
        <v>G2</v>
      </c>
      <c r="O12" s="382"/>
      <c r="P12" s="382"/>
      <c r="Q12" s="382" t="str">
        <f>B17</f>
        <v>北野B</v>
      </c>
      <c r="R12" s="382"/>
      <c r="S12" s="382"/>
      <c r="T12" s="394" t="s">
        <v>117</v>
      </c>
      <c r="U12" s="395"/>
      <c r="V12" s="394" t="s">
        <v>12</v>
      </c>
      <c r="W12" s="396"/>
      <c r="X12" s="397"/>
      <c r="Y12" s="75"/>
      <c r="Z12" s="74"/>
      <c r="AA12" s="75"/>
      <c r="AB12" s="402" t="s">
        <v>118</v>
      </c>
      <c r="AC12" s="378"/>
      <c r="AD12" s="379"/>
      <c r="AE12" s="377" t="str">
        <f>AB13</f>
        <v>PREDU</v>
      </c>
      <c r="AF12" s="378"/>
      <c r="AG12" s="379"/>
      <c r="AH12" s="377" t="str">
        <f>AB14</f>
        <v>玉園</v>
      </c>
      <c r="AI12" s="378"/>
      <c r="AJ12" s="379"/>
      <c r="AK12" s="377" t="str">
        <f>AB15</f>
        <v>金田</v>
      </c>
      <c r="AL12" s="378"/>
      <c r="AM12" s="379"/>
      <c r="AN12" s="377" t="str">
        <f>AB16</f>
        <v>G1</v>
      </c>
      <c r="AO12" s="378"/>
      <c r="AP12" s="379"/>
      <c r="AQ12" s="377" t="str">
        <f>AB17</f>
        <v>亀山</v>
      </c>
      <c r="AR12" s="378"/>
      <c r="AS12" s="379"/>
      <c r="AT12" s="394" t="s">
        <v>117</v>
      </c>
      <c r="AU12" s="395"/>
      <c r="AV12" s="394" t="s">
        <v>12</v>
      </c>
      <c r="AW12" s="396"/>
      <c r="AX12" s="397"/>
      <c r="AZ12" s="94"/>
    </row>
    <row r="13" spans="1:50" s="67" customFormat="1" ht="22.5" customHeight="1" thickTop="1">
      <c r="A13" s="67" t="s">
        <v>116</v>
      </c>
      <c r="B13" s="398" t="s">
        <v>30</v>
      </c>
      <c r="C13" s="399"/>
      <c r="D13" s="400"/>
      <c r="E13" s="401"/>
      <c r="F13" s="401"/>
      <c r="G13" s="401"/>
      <c r="H13" s="92">
        <f>K31</f>
        <v>0</v>
      </c>
      <c r="I13" s="75" t="str">
        <f>IF(H13="","-",IF(H13&gt;J13,"○",IF(H13=J13,"△","●")))</f>
        <v>△</v>
      </c>
      <c r="J13" s="91">
        <f>N31</f>
        <v>0</v>
      </c>
      <c r="K13" s="92">
        <f>K34</f>
        <v>0</v>
      </c>
      <c r="L13" s="75" t="str">
        <f>IF(K13="","-",IF(K13&gt;M13,"○",IF(K13=M13,"△","●")))</f>
        <v>△</v>
      </c>
      <c r="M13" s="91">
        <f>N34</f>
        <v>0</v>
      </c>
      <c r="N13" s="92">
        <f>K25</f>
        <v>0</v>
      </c>
      <c r="O13" s="75" t="str">
        <f>IF(N13="","-",IF(N13&gt;P13,"○",IF(N13=P13,"△","●")))</f>
        <v>△</v>
      </c>
      <c r="P13" s="91">
        <f>N25</f>
        <v>0</v>
      </c>
      <c r="Q13" s="92">
        <f>K27</f>
        <v>0</v>
      </c>
      <c r="R13" s="75" t="str">
        <f>IF(Q13="","-",IF(Q13&gt;S13,"○",IF(Q13=S13,"△","●")))</f>
        <v>△</v>
      </c>
      <c r="S13" s="91">
        <f>N27</f>
        <v>0</v>
      </c>
      <c r="T13" s="386">
        <f>COUNTIF(E13:S13,"○")*3+COUNTIF(E13:S13,"△")</f>
        <v>4</v>
      </c>
      <c r="U13" s="387"/>
      <c r="V13" s="386"/>
      <c r="W13" s="388"/>
      <c r="X13" s="389"/>
      <c r="Z13" s="74"/>
      <c r="AA13" s="67" t="s">
        <v>116</v>
      </c>
      <c r="AB13" s="398" t="s">
        <v>146</v>
      </c>
      <c r="AC13" s="399"/>
      <c r="AD13" s="400"/>
      <c r="AE13" s="401"/>
      <c r="AF13" s="401"/>
      <c r="AG13" s="401"/>
      <c r="AH13" s="92">
        <f>AK31</f>
        <v>0</v>
      </c>
      <c r="AI13" s="75" t="str">
        <f>IF(AH13="","-",IF(AH13&gt;AJ13,"○",IF(AH13=AJ13,"△","●")))</f>
        <v>△</v>
      </c>
      <c r="AJ13" s="91">
        <f>AN31</f>
        <v>0</v>
      </c>
      <c r="AK13" s="92">
        <f>AK34</f>
        <v>0</v>
      </c>
      <c r="AL13" s="75" t="str">
        <f>IF(AK13="","-",IF(AK13&gt;AM13,"○",IF(AK13=AM13,"△","●")))</f>
        <v>△</v>
      </c>
      <c r="AM13" s="91">
        <f>AN34</f>
        <v>0</v>
      </c>
      <c r="AN13" s="92">
        <f>AK25</f>
        <v>0</v>
      </c>
      <c r="AO13" s="75" t="str">
        <f>IF(AN13="","-",IF(AN13&gt;AP13,"○",IF(AN13=AP13,"△","●")))</f>
        <v>△</v>
      </c>
      <c r="AP13" s="91">
        <f>AN25</f>
        <v>0</v>
      </c>
      <c r="AQ13" s="92">
        <f>AK27</f>
        <v>0</v>
      </c>
      <c r="AR13" s="75" t="str">
        <f>IF(AQ13="","-",IF(AQ13&gt;AS13,"○",IF(AQ13=AS13,"△","●")))</f>
        <v>△</v>
      </c>
      <c r="AS13" s="91">
        <f>AN27</f>
        <v>0</v>
      </c>
      <c r="AT13" s="386">
        <f>COUNTIF(AE13:AS13,"○")*3+COUNTIF(AE13:AS13,"△")</f>
        <v>4</v>
      </c>
      <c r="AU13" s="387"/>
      <c r="AV13" s="386"/>
      <c r="AW13" s="388"/>
      <c r="AX13" s="389"/>
    </row>
    <row r="14" spans="1:50" s="67" customFormat="1" ht="22.5" customHeight="1">
      <c r="A14" s="67" t="s">
        <v>115</v>
      </c>
      <c r="B14" s="403" t="s">
        <v>45</v>
      </c>
      <c r="C14" s="404"/>
      <c r="D14" s="405"/>
      <c r="E14" s="90">
        <f>N31</f>
        <v>0</v>
      </c>
      <c r="F14" s="89" t="str">
        <f>IF(E14="","-",IF(E14&gt;G14,"○",IF(E14=G14,"△","●")))</f>
        <v>△</v>
      </c>
      <c r="G14" s="88">
        <f>K31</f>
        <v>0</v>
      </c>
      <c r="H14" s="406"/>
      <c r="I14" s="406"/>
      <c r="J14" s="406"/>
      <c r="K14" s="90">
        <f>N26</f>
        <v>0</v>
      </c>
      <c r="L14" s="89" t="str">
        <f>IF(K14="","-",IF(K14&gt;M14,"○",IF(K14=M14,"△","●")))</f>
        <v>△</v>
      </c>
      <c r="M14" s="88">
        <f>K26</f>
        <v>0</v>
      </c>
      <c r="N14" s="90">
        <f>N23</f>
        <v>0</v>
      </c>
      <c r="O14" s="89" t="str">
        <f>IF(N14="","-",IF(N14&gt;P14,"○",IF(N14=P14,"△","●")))</f>
        <v>△</v>
      </c>
      <c r="P14" s="88">
        <f>K23</f>
        <v>0</v>
      </c>
      <c r="Q14" s="90">
        <f>K33</f>
        <v>0</v>
      </c>
      <c r="R14" s="89" t="str">
        <f>IF(Q14="","-",IF(Q14&gt;S14,"○",IF(Q14=S14,"△","●")))</f>
        <v>△</v>
      </c>
      <c r="S14" s="88">
        <f>N33</f>
        <v>0</v>
      </c>
      <c r="T14" s="375">
        <f>COUNTIF(E14:S14,"○")*3+COUNTIF(E14:S14,"△")</f>
        <v>4</v>
      </c>
      <c r="U14" s="376"/>
      <c r="V14" s="375"/>
      <c r="W14" s="380"/>
      <c r="X14" s="381"/>
      <c r="Z14" s="74"/>
      <c r="AA14" s="67" t="s">
        <v>115</v>
      </c>
      <c r="AB14" s="403" t="s">
        <v>46</v>
      </c>
      <c r="AC14" s="404"/>
      <c r="AD14" s="405"/>
      <c r="AE14" s="90">
        <f>AN31</f>
        <v>0</v>
      </c>
      <c r="AF14" s="89" t="str">
        <f>IF(AE14="","-",IF(AE14&gt;AG14,"○",IF(AE14=AG14,"△","●")))</f>
        <v>△</v>
      </c>
      <c r="AG14" s="88">
        <f>AK31</f>
        <v>0</v>
      </c>
      <c r="AH14" s="406"/>
      <c r="AI14" s="406"/>
      <c r="AJ14" s="406"/>
      <c r="AK14" s="90">
        <f>AN26</f>
        <v>0</v>
      </c>
      <c r="AL14" s="89" t="str">
        <f>IF(AK14="","-",IF(AK14&gt;AM14,"○",IF(AK14=AM14,"△","●")))</f>
        <v>△</v>
      </c>
      <c r="AM14" s="88">
        <f>AK26</f>
        <v>0</v>
      </c>
      <c r="AN14" s="90">
        <f>AN23</f>
        <v>0</v>
      </c>
      <c r="AO14" s="89" t="str">
        <f>IF(AN14="","-",IF(AN14&gt;AP14,"○",IF(AN14=AP14,"△","●")))</f>
        <v>△</v>
      </c>
      <c r="AP14" s="88">
        <f>AK23</f>
        <v>0</v>
      </c>
      <c r="AQ14" s="90">
        <f>AK33</f>
        <v>0</v>
      </c>
      <c r="AR14" s="89" t="str">
        <f>IF(AQ14="","-",IF(AQ14&gt;AS14,"○",IF(AQ14=AS14,"△","●")))</f>
        <v>△</v>
      </c>
      <c r="AS14" s="88">
        <f>AN33</f>
        <v>0</v>
      </c>
      <c r="AT14" s="375">
        <f>COUNTIF(AE14:AS14,"○")*3+COUNTIF(AE14:AS14,"△")</f>
        <v>4</v>
      </c>
      <c r="AU14" s="376"/>
      <c r="AV14" s="375"/>
      <c r="AW14" s="380"/>
      <c r="AX14" s="381"/>
    </row>
    <row r="15" spans="2:50" s="67" customFormat="1" ht="22.5" customHeight="1">
      <c r="B15" s="403" t="s">
        <v>57</v>
      </c>
      <c r="C15" s="404"/>
      <c r="D15" s="405"/>
      <c r="E15" s="90">
        <f>N34</f>
        <v>0</v>
      </c>
      <c r="F15" s="89" t="str">
        <f>IF(E15="","-",IF(E15&gt;G15,"○",IF(E15=G15,"△","●")))</f>
        <v>△</v>
      </c>
      <c r="G15" s="88">
        <f>K34</f>
        <v>0</v>
      </c>
      <c r="H15" s="90">
        <f>K26</f>
        <v>0</v>
      </c>
      <c r="I15" s="89" t="str">
        <f>IF(H15="","-",IF(H15&gt;J15,"○",IF(H15=J15,"△","●")))</f>
        <v>△</v>
      </c>
      <c r="J15" s="88">
        <f>N26</f>
        <v>0</v>
      </c>
      <c r="K15" s="406"/>
      <c r="L15" s="406"/>
      <c r="M15" s="406"/>
      <c r="N15" s="90">
        <f>K32</f>
        <v>0</v>
      </c>
      <c r="O15" s="89" t="str">
        <f>IF(N15="","-",IF(N15&gt;P15,"○",IF(N15=P15,"△","●")))</f>
        <v>△</v>
      </c>
      <c r="P15" s="88">
        <f>N32</f>
        <v>0</v>
      </c>
      <c r="Q15" s="90">
        <f>N24</f>
        <v>0</v>
      </c>
      <c r="R15" s="89" t="str">
        <f>IF(Q15="","-",IF(Q15&gt;S15,"○",IF(Q15=S15,"△","●")))</f>
        <v>△</v>
      </c>
      <c r="S15" s="88">
        <f>K24</f>
        <v>0</v>
      </c>
      <c r="T15" s="375">
        <f>COUNTIF(E15:S15,"○")*3+COUNTIF(E15:S15,"△")</f>
        <v>4</v>
      </c>
      <c r="U15" s="376"/>
      <c r="V15" s="375"/>
      <c r="W15" s="380"/>
      <c r="X15" s="381"/>
      <c r="Y15" s="73"/>
      <c r="Z15" s="74"/>
      <c r="AA15" s="73"/>
      <c r="AB15" s="403" t="s">
        <v>59</v>
      </c>
      <c r="AC15" s="404"/>
      <c r="AD15" s="405"/>
      <c r="AE15" s="90">
        <f>AN34</f>
        <v>0</v>
      </c>
      <c r="AF15" s="89" t="str">
        <f>IF(AE15="","-",IF(AE15&gt;AG15,"○",IF(AE15=AG15,"△","●")))</f>
        <v>△</v>
      </c>
      <c r="AG15" s="88">
        <f>AK34</f>
        <v>0</v>
      </c>
      <c r="AH15" s="90">
        <f>AK26</f>
        <v>0</v>
      </c>
      <c r="AI15" s="89" t="str">
        <f>IF(AH15="","-",IF(AH15&gt;AJ15,"○",IF(AH15=AJ15,"△","●")))</f>
        <v>△</v>
      </c>
      <c r="AJ15" s="88">
        <f>AN26</f>
        <v>0</v>
      </c>
      <c r="AK15" s="406"/>
      <c r="AL15" s="406"/>
      <c r="AM15" s="406"/>
      <c r="AN15" s="90">
        <f>AK32</f>
        <v>0</v>
      </c>
      <c r="AO15" s="89" t="str">
        <f>IF(AN15="","-",IF(AN15&gt;AP15,"○",IF(AN15=AP15,"△","●")))</f>
        <v>△</v>
      </c>
      <c r="AP15" s="88">
        <f>AN32</f>
        <v>0</v>
      </c>
      <c r="AQ15" s="90">
        <f>AN24</f>
        <v>0</v>
      </c>
      <c r="AR15" s="89" t="str">
        <f>IF(AQ15="","-",IF(AQ15&gt;AS15,"○",IF(AQ15=AS15,"△","●")))</f>
        <v>△</v>
      </c>
      <c r="AS15" s="88">
        <f>AK24</f>
        <v>0</v>
      </c>
      <c r="AT15" s="375">
        <f>COUNTIF(AE15:AS15,"○")*3+COUNTIF(AE15:AS15,"△")</f>
        <v>4</v>
      </c>
      <c r="AU15" s="376"/>
      <c r="AV15" s="375"/>
      <c r="AW15" s="380"/>
      <c r="AX15" s="381"/>
    </row>
    <row r="16" spans="2:50" s="67" customFormat="1" ht="22.5" customHeight="1">
      <c r="B16" s="403" t="s">
        <v>137</v>
      </c>
      <c r="C16" s="404"/>
      <c r="D16" s="405"/>
      <c r="E16" s="90">
        <f>N25</f>
        <v>0</v>
      </c>
      <c r="F16" s="89" t="str">
        <f>IF(E16="","-",IF(E16&gt;G16,"○",IF(E16=G16,"△","●")))</f>
        <v>△</v>
      </c>
      <c r="G16" s="88">
        <f>K25</f>
        <v>0</v>
      </c>
      <c r="H16" s="90">
        <f>K23</f>
        <v>0</v>
      </c>
      <c r="I16" s="89" t="str">
        <f>IF(H16="","-",IF(H16&gt;J16,"○",IF(H16=J16,"△","●")))</f>
        <v>△</v>
      </c>
      <c r="J16" s="88">
        <f>N23</f>
        <v>0</v>
      </c>
      <c r="K16" s="90">
        <f>N32</f>
        <v>0</v>
      </c>
      <c r="L16" s="89" t="str">
        <f>IF(K16="","-",IF(K16&gt;M16,"○",IF(K16=M16,"△","●")))</f>
        <v>△</v>
      </c>
      <c r="M16" s="88">
        <f>K32</f>
        <v>0</v>
      </c>
      <c r="N16" s="406"/>
      <c r="O16" s="406"/>
      <c r="P16" s="406"/>
      <c r="Q16" s="90">
        <f>K30</f>
        <v>0</v>
      </c>
      <c r="R16" s="89" t="str">
        <f>IF(Q16="","-",IF(Q16&gt;S16,"○",IF(Q16=S16,"△","●")))</f>
        <v>△</v>
      </c>
      <c r="S16" s="88">
        <f>N30</f>
        <v>0</v>
      </c>
      <c r="T16" s="375">
        <f>COUNTIF(E16:S16,"○")*3+COUNTIF(E16:S16,"△")</f>
        <v>4</v>
      </c>
      <c r="U16" s="376"/>
      <c r="V16" s="375"/>
      <c r="W16" s="380"/>
      <c r="X16" s="381"/>
      <c r="Y16" s="73"/>
      <c r="Z16" s="74"/>
      <c r="AA16" s="73"/>
      <c r="AB16" s="403" t="s">
        <v>138</v>
      </c>
      <c r="AC16" s="404"/>
      <c r="AD16" s="405"/>
      <c r="AE16" s="90">
        <f>AN25</f>
        <v>0</v>
      </c>
      <c r="AF16" s="89" t="str">
        <f>IF(AE16="","-",IF(AE16&gt;AG16,"○",IF(AE16=AG16,"△","●")))</f>
        <v>△</v>
      </c>
      <c r="AG16" s="88">
        <f>AK25</f>
        <v>0</v>
      </c>
      <c r="AH16" s="90">
        <f>AK23</f>
        <v>0</v>
      </c>
      <c r="AI16" s="89" t="str">
        <f>IF(AH16="","-",IF(AH16&gt;AJ16,"○",IF(AH16=AJ16,"△","●")))</f>
        <v>△</v>
      </c>
      <c r="AJ16" s="88">
        <f>AN23</f>
        <v>0</v>
      </c>
      <c r="AK16" s="90">
        <f>AN32</f>
        <v>0</v>
      </c>
      <c r="AL16" s="89" t="str">
        <f>IF(AK16="","-",IF(AK16&gt;AM16,"○",IF(AK16=AM16,"△","●")))</f>
        <v>△</v>
      </c>
      <c r="AM16" s="88">
        <f>AK32</f>
        <v>0</v>
      </c>
      <c r="AN16" s="406"/>
      <c r="AO16" s="406"/>
      <c r="AP16" s="406"/>
      <c r="AQ16" s="90">
        <f>AK30</f>
        <v>0</v>
      </c>
      <c r="AR16" s="89" t="str">
        <f>IF(AQ16="","-",IF(AQ16&gt;AS16,"○",IF(AQ16=AS16,"△","●")))</f>
        <v>△</v>
      </c>
      <c r="AS16" s="88">
        <f>AN30</f>
        <v>0</v>
      </c>
      <c r="AT16" s="375">
        <f>COUNTIF(AE16:AS16,"○")*3+COUNTIF(AE16:AS16,"△")</f>
        <v>4</v>
      </c>
      <c r="AU16" s="376"/>
      <c r="AV16" s="375"/>
      <c r="AW16" s="380"/>
      <c r="AX16" s="381"/>
    </row>
    <row r="17" spans="2:50" s="67" customFormat="1" ht="22.5" customHeight="1" thickBot="1">
      <c r="B17" s="410" t="s">
        <v>86</v>
      </c>
      <c r="C17" s="411"/>
      <c r="D17" s="412"/>
      <c r="E17" s="86">
        <f>N27</f>
        <v>0</v>
      </c>
      <c r="F17" s="85" t="str">
        <f>IF(E17="","-",IF(E17&gt;G17,"○",IF(E17=G17,"△","●")))</f>
        <v>△</v>
      </c>
      <c r="G17" s="87">
        <f>K27</f>
        <v>0</v>
      </c>
      <c r="H17" s="86">
        <f>N33</f>
        <v>0</v>
      </c>
      <c r="I17" s="85" t="str">
        <f>IF(H17="","-",IF(H17&gt;J17,"○",IF(H17=J17,"△","●")))</f>
        <v>△</v>
      </c>
      <c r="J17" s="87">
        <f>K33</f>
        <v>0</v>
      </c>
      <c r="K17" s="86">
        <f>K24</f>
        <v>0</v>
      </c>
      <c r="L17" s="85" t="str">
        <f>IF(K17="","-",IF(K17&gt;M17,"○",IF(K17=M17,"△","●")))</f>
        <v>△</v>
      </c>
      <c r="M17" s="87">
        <f>N24</f>
        <v>0</v>
      </c>
      <c r="N17" s="86">
        <f>N30</f>
        <v>0</v>
      </c>
      <c r="O17" s="85" t="str">
        <f>IF(N17="","-",IF(N17&gt;P17,"○",IF(N17=P17,"△","●")))</f>
        <v>△</v>
      </c>
      <c r="P17" s="87">
        <f>K30</f>
        <v>0</v>
      </c>
      <c r="Q17" s="409"/>
      <c r="R17" s="409"/>
      <c r="S17" s="409"/>
      <c r="T17" s="383">
        <f>COUNTIF(E17:S17,"○")*3+COUNTIF(E17:S17,"△")</f>
        <v>4</v>
      </c>
      <c r="U17" s="390"/>
      <c r="V17" s="383"/>
      <c r="W17" s="384"/>
      <c r="X17" s="385"/>
      <c r="Y17" s="73"/>
      <c r="Z17" s="74"/>
      <c r="AA17" s="73"/>
      <c r="AB17" s="410" t="s">
        <v>84</v>
      </c>
      <c r="AC17" s="411"/>
      <c r="AD17" s="412"/>
      <c r="AE17" s="86">
        <f>AN27</f>
        <v>0</v>
      </c>
      <c r="AF17" s="85" t="str">
        <f>IF(AE17="","-",IF(AE17&gt;AG17,"○",IF(AE17=AG17,"△","●")))</f>
        <v>△</v>
      </c>
      <c r="AG17" s="87">
        <f>AK27</f>
        <v>0</v>
      </c>
      <c r="AH17" s="86">
        <f>AN33</f>
        <v>0</v>
      </c>
      <c r="AI17" s="85" t="str">
        <f>IF(AH17="","-",IF(AH17&gt;AJ17,"○",IF(AH17=AJ17,"△","●")))</f>
        <v>△</v>
      </c>
      <c r="AJ17" s="87">
        <f>AK33</f>
        <v>0</v>
      </c>
      <c r="AK17" s="86">
        <f>AK24</f>
        <v>0</v>
      </c>
      <c r="AL17" s="85" t="str">
        <f>IF(AK17="","-",IF(AK17&gt;AM17,"○",IF(AK17=AM17,"△","●")))</f>
        <v>△</v>
      </c>
      <c r="AM17" s="87">
        <f>AN24</f>
        <v>0</v>
      </c>
      <c r="AN17" s="86">
        <f>AN30</f>
        <v>0</v>
      </c>
      <c r="AO17" s="85" t="str">
        <f>IF(AN17="","-",IF(AN17&gt;AP17,"○",IF(AN17=AP17,"△","●")))</f>
        <v>△</v>
      </c>
      <c r="AP17" s="87">
        <f>AK30</f>
        <v>0</v>
      </c>
      <c r="AQ17" s="409"/>
      <c r="AR17" s="409"/>
      <c r="AS17" s="409"/>
      <c r="AT17" s="383">
        <f>COUNTIF(AE17:AS17,"○")*3+COUNTIF(AE17:AS17,"△")</f>
        <v>4</v>
      </c>
      <c r="AU17" s="390"/>
      <c r="AV17" s="383"/>
      <c r="AW17" s="384"/>
      <c r="AX17" s="385"/>
    </row>
    <row r="18" spans="2:50" ht="22.5" customHeight="1">
      <c r="B18" s="84" t="s">
        <v>114</v>
      </c>
      <c r="C18" s="72"/>
      <c r="D18" s="7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66"/>
      <c r="R18" s="66"/>
      <c r="S18" s="66"/>
      <c r="T18" s="82"/>
      <c r="U18" s="82"/>
      <c r="V18" s="82"/>
      <c r="W18" s="82"/>
      <c r="X18" s="82"/>
      <c r="Y18" s="82"/>
      <c r="Z18" s="74"/>
      <c r="AA18" s="82"/>
      <c r="AB18" s="83"/>
      <c r="AC18" s="83"/>
      <c r="AD18" s="83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66"/>
      <c r="AR18" s="66"/>
      <c r="AS18" s="66"/>
      <c r="AT18" s="82"/>
      <c r="AU18" s="82"/>
      <c r="AV18" s="82"/>
      <c r="AW18" s="82"/>
      <c r="AX18" s="82"/>
    </row>
    <row r="19" spans="2:46" ht="22.5" customHeight="1">
      <c r="B19" s="72"/>
      <c r="C19" s="72"/>
      <c r="D19" s="7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66"/>
      <c r="R19" s="66"/>
      <c r="S19" s="66"/>
      <c r="T19" s="82"/>
      <c r="U19" s="82"/>
      <c r="V19" s="82"/>
      <c r="W19" s="82"/>
      <c r="X19" s="82"/>
      <c r="Y19" s="82"/>
      <c r="Z19" s="60"/>
      <c r="AA19" s="60"/>
      <c r="AB19" s="83"/>
      <c r="AC19" s="83"/>
      <c r="AD19" s="83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</row>
    <row r="20" spans="2:50" ht="22.5" customHeight="1">
      <c r="B20" s="61" t="s">
        <v>113</v>
      </c>
      <c r="C20" s="61"/>
      <c r="D20" s="61"/>
      <c r="E20" s="61"/>
      <c r="F20" s="61"/>
      <c r="G20" s="61"/>
      <c r="H20" s="61"/>
      <c r="I20" s="61"/>
      <c r="J20" s="28"/>
      <c r="K20" s="28"/>
      <c r="L20" s="28"/>
      <c r="M20" s="28"/>
      <c r="N20" s="28"/>
      <c r="O20" s="28"/>
      <c r="P20" s="28"/>
      <c r="Q20" s="81"/>
      <c r="R20" s="81"/>
      <c r="S20" s="81"/>
      <c r="T20" s="82"/>
      <c r="U20" s="82"/>
      <c r="V20" s="82"/>
      <c r="W20" s="82"/>
      <c r="X20" s="82"/>
      <c r="Y20" s="82"/>
      <c r="Z20" s="81"/>
      <c r="AA20" s="82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2"/>
      <c r="AU20" s="82"/>
      <c r="AV20" s="82"/>
      <c r="AW20" s="82"/>
      <c r="AX20" s="82"/>
    </row>
    <row r="21" spans="2:50" ht="22.5" customHeight="1" thickBot="1">
      <c r="B21" s="391" t="str">
        <f>B12</f>
        <v>イ</v>
      </c>
      <c r="C21" s="391"/>
      <c r="D21" s="60" t="s">
        <v>112</v>
      </c>
      <c r="E21" s="82"/>
      <c r="F21" s="82"/>
      <c r="G21" s="82"/>
      <c r="H21" s="82"/>
      <c r="I21" s="82"/>
      <c r="J21" s="60"/>
      <c r="K21" s="60"/>
      <c r="L21" s="60"/>
      <c r="M21" s="60"/>
      <c r="N21" s="60"/>
      <c r="O21" s="60"/>
      <c r="P21" s="60"/>
      <c r="Q21" s="82"/>
      <c r="R21" s="82"/>
      <c r="S21" s="82"/>
      <c r="T21" s="82"/>
      <c r="U21" s="82"/>
      <c r="V21" s="82"/>
      <c r="W21" s="82"/>
      <c r="X21" s="82"/>
      <c r="Y21" s="80"/>
      <c r="Z21" s="81"/>
      <c r="AA21" s="80"/>
      <c r="AB21" s="391" t="str">
        <f>AB12</f>
        <v>ロ</v>
      </c>
      <c r="AC21" s="391"/>
      <c r="AD21" s="60" t="s">
        <v>112</v>
      </c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2:50" ht="22.5" customHeight="1" thickBot="1">
      <c r="B22" s="407" t="s">
        <v>111</v>
      </c>
      <c r="C22" s="408"/>
      <c r="D22" s="408"/>
      <c r="E22" s="408"/>
      <c r="F22" s="408"/>
      <c r="G22" s="408"/>
      <c r="H22" s="426" t="s">
        <v>109</v>
      </c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19" t="s">
        <v>0</v>
      </c>
      <c r="T22" s="419"/>
      <c r="U22" s="419"/>
      <c r="V22" s="419" t="s">
        <v>108</v>
      </c>
      <c r="W22" s="419"/>
      <c r="X22" s="420"/>
      <c r="Y22" s="80"/>
      <c r="Z22" s="81"/>
      <c r="AA22" s="80"/>
      <c r="AB22" s="407" t="s">
        <v>111</v>
      </c>
      <c r="AC22" s="408"/>
      <c r="AD22" s="408"/>
      <c r="AE22" s="408"/>
      <c r="AF22" s="408"/>
      <c r="AG22" s="408"/>
      <c r="AH22" s="426" t="s">
        <v>109</v>
      </c>
      <c r="AI22" s="427"/>
      <c r="AJ22" s="427"/>
      <c r="AK22" s="427"/>
      <c r="AL22" s="427"/>
      <c r="AM22" s="427"/>
      <c r="AN22" s="427"/>
      <c r="AO22" s="427"/>
      <c r="AP22" s="427"/>
      <c r="AQ22" s="427"/>
      <c r="AR22" s="459"/>
      <c r="AS22" s="419" t="s">
        <v>0</v>
      </c>
      <c r="AT22" s="419"/>
      <c r="AU22" s="419"/>
      <c r="AV22" s="419" t="s">
        <v>108</v>
      </c>
      <c r="AW22" s="419"/>
      <c r="AX22" s="420"/>
    </row>
    <row r="23" spans="2:53" s="67" customFormat="1" ht="22.5" customHeight="1" thickTop="1">
      <c r="B23" s="443">
        <v>1</v>
      </c>
      <c r="C23" s="444"/>
      <c r="D23" s="437">
        <v>0.3958333333333333</v>
      </c>
      <c r="E23" s="437"/>
      <c r="F23" s="437"/>
      <c r="G23" s="438"/>
      <c r="H23" s="429" t="str">
        <f>+B16</f>
        <v>G2</v>
      </c>
      <c r="I23" s="429"/>
      <c r="J23" s="430"/>
      <c r="K23" s="435"/>
      <c r="L23" s="435"/>
      <c r="M23" s="76" t="s">
        <v>4</v>
      </c>
      <c r="N23" s="435"/>
      <c r="O23" s="435"/>
      <c r="P23" s="428" t="str">
        <f>+B14</f>
        <v>豊栄</v>
      </c>
      <c r="Q23" s="429"/>
      <c r="R23" s="430"/>
      <c r="S23" s="415" t="str">
        <f>+B17</f>
        <v>北野B</v>
      </c>
      <c r="T23" s="415"/>
      <c r="U23" s="415"/>
      <c r="V23" s="415" t="str">
        <f>+B13</f>
        <v>野洲A</v>
      </c>
      <c r="W23" s="415"/>
      <c r="X23" s="416"/>
      <c r="Y23" s="73"/>
      <c r="Z23" s="74"/>
      <c r="AA23" s="73"/>
      <c r="AB23" s="443">
        <v>1</v>
      </c>
      <c r="AC23" s="444"/>
      <c r="AD23" s="437">
        <v>0.3958333333333333</v>
      </c>
      <c r="AE23" s="437"/>
      <c r="AF23" s="437"/>
      <c r="AG23" s="438"/>
      <c r="AH23" s="429" t="str">
        <f>+AB16</f>
        <v>G1</v>
      </c>
      <c r="AI23" s="429"/>
      <c r="AJ23" s="430"/>
      <c r="AK23" s="435"/>
      <c r="AL23" s="435"/>
      <c r="AM23" s="76" t="s">
        <v>4</v>
      </c>
      <c r="AN23" s="435"/>
      <c r="AO23" s="435"/>
      <c r="AP23" s="428" t="str">
        <f>+AB14</f>
        <v>玉園</v>
      </c>
      <c r="AQ23" s="429"/>
      <c r="AR23" s="430"/>
      <c r="AS23" s="415" t="str">
        <f>+AB17</f>
        <v>亀山</v>
      </c>
      <c r="AT23" s="415"/>
      <c r="AU23" s="415"/>
      <c r="AV23" s="415" t="str">
        <f>+AB13</f>
        <v>PREDU</v>
      </c>
      <c r="AW23" s="415"/>
      <c r="AX23" s="416"/>
      <c r="BA23" s="116">
        <v>0.375</v>
      </c>
    </row>
    <row r="24" spans="2:53" s="67" customFormat="1" ht="22.5" customHeight="1">
      <c r="B24" s="451">
        <v>2</v>
      </c>
      <c r="C24" s="452"/>
      <c r="D24" s="453">
        <v>0.4236111111111111</v>
      </c>
      <c r="E24" s="453"/>
      <c r="F24" s="453"/>
      <c r="G24" s="454"/>
      <c r="H24" s="432" t="str">
        <f>+B17</f>
        <v>北野B</v>
      </c>
      <c r="I24" s="432"/>
      <c r="J24" s="433"/>
      <c r="K24" s="434"/>
      <c r="L24" s="434"/>
      <c r="M24" s="75" t="s">
        <v>4</v>
      </c>
      <c r="N24" s="434"/>
      <c r="O24" s="434"/>
      <c r="P24" s="431" t="str">
        <f>+B15</f>
        <v>愛知A</v>
      </c>
      <c r="Q24" s="432"/>
      <c r="R24" s="433"/>
      <c r="S24" s="417" t="str">
        <f>+B16</f>
        <v>G2</v>
      </c>
      <c r="T24" s="417"/>
      <c r="U24" s="417"/>
      <c r="V24" s="417" t="str">
        <f>+B14</f>
        <v>豊栄</v>
      </c>
      <c r="W24" s="417"/>
      <c r="X24" s="418"/>
      <c r="Y24" s="73"/>
      <c r="Z24" s="74"/>
      <c r="AA24" s="73"/>
      <c r="AB24" s="451">
        <v>2</v>
      </c>
      <c r="AC24" s="452"/>
      <c r="AD24" s="453">
        <v>0.4236111111111111</v>
      </c>
      <c r="AE24" s="453"/>
      <c r="AF24" s="453"/>
      <c r="AG24" s="454"/>
      <c r="AH24" s="432" t="str">
        <f>+AB17</f>
        <v>亀山</v>
      </c>
      <c r="AI24" s="432"/>
      <c r="AJ24" s="433"/>
      <c r="AK24" s="434"/>
      <c r="AL24" s="434"/>
      <c r="AM24" s="75" t="s">
        <v>4</v>
      </c>
      <c r="AN24" s="434"/>
      <c r="AO24" s="434"/>
      <c r="AP24" s="431" t="str">
        <f>+AB15</f>
        <v>金田</v>
      </c>
      <c r="AQ24" s="432"/>
      <c r="AR24" s="433"/>
      <c r="AS24" s="417" t="str">
        <f>+AB16</f>
        <v>G1</v>
      </c>
      <c r="AT24" s="417"/>
      <c r="AU24" s="417"/>
      <c r="AV24" s="417" t="str">
        <f>+AB14</f>
        <v>玉園</v>
      </c>
      <c r="AW24" s="417"/>
      <c r="AX24" s="418"/>
      <c r="BA24" s="116">
        <v>0.40277777777777773</v>
      </c>
    </row>
    <row r="25" spans="2:53" s="67" customFormat="1" ht="22.5" customHeight="1">
      <c r="B25" s="451">
        <v>3</v>
      </c>
      <c r="C25" s="452"/>
      <c r="D25" s="453">
        <v>0.4513888888888889</v>
      </c>
      <c r="E25" s="453"/>
      <c r="F25" s="453"/>
      <c r="G25" s="454"/>
      <c r="H25" s="432" t="str">
        <f>+B13</f>
        <v>野洲A</v>
      </c>
      <c r="I25" s="432"/>
      <c r="J25" s="433"/>
      <c r="K25" s="424"/>
      <c r="L25" s="424"/>
      <c r="M25" s="71" t="s">
        <v>4</v>
      </c>
      <c r="N25" s="424"/>
      <c r="O25" s="424"/>
      <c r="P25" s="431" t="str">
        <f>+B16</f>
        <v>G2</v>
      </c>
      <c r="Q25" s="432"/>
      <c r="R25" s="433"/>
      <c r="S25" s="417" t="str">
        <f>+B15</f>
        <v>愛知A</v>
      </c>
      <c r="T25" s="417"/>
      <c r="U25" s="417"/>
      <c r="V25" s="417" t="str">
        <f>+B17</f>
        <v>北野B</v>
      </c>
      <c r="W25" s="417"/>
      <c r="X25" s="418"/>
      <c r="Y25" s="73"/>
      <c r="Z25" s="74"/>
      <c r="AA25" s="73"/>
      <c r="AB25" s="451">
        <v>3</v>
      </c>
      <c r="AC25" s="452"/>
      <c r="AD25" s="453">
        <v>0.4513888888888889</v>
      </c>
      <c r="AE25" s="453"/>
      <c r="AF25" s="453"/>
      <c r="AG25" s="454"/>
      <c r="AH25" s="432" t="str">
        <f>+AB13</f>
        <v>PREDU</v>
      </c>
      <c r="AI25" s="432"/>
      <c r="AJ25" s="433"/>
      <c r="AK25" s="424"/>
      <c r="AL25" s="424"/>
      <c r="AM25" s="71" t="s">
        <v>4</v>
      </c>
      <c r="AN25" s="424"/>
      <c r="AO25" s="424"/>
      <c r="AP25" s="431" t="str">
        <f>+AB16</f>
        <v>G1</v>
      </c>
      <c r="AQ25" s="432"/>
      <c r="AR25" s="433"/>
      <c r="AS25" s="417" t="str">
        <f>+AB15</f>
        <v>金田</v>
      </c>
      <c r="AT25" s="417"/>
      <c r="AU25" s="417"/>
      <c r="AV25" s="417" t="str">
        <f>+AB17</f>
        <v>亀山</v>
      </c>
      <c r="AW25" s="417"/>
      <c r="AX25" s="418"/>
      <c r="BA25" s="116">
        <v>0.4305555555555556</v>
      </c>
    </row>
    <row r="26" spans="2:53" s="67" customFormat="1" ht="22.5" customHeight="1">
      <c r="B26" s="451">
        <v>4</v>
      </c>
      <c r="C26" s="452"/>
      <c r="D26" s="453">
        <v>0.4791666666666667</v>
      </c>
      <c r="E26" s="453"/>
      <c r="F26" s="453"/>
      <c r="G26" s="454"/>
      <c r="H26" s="432" t="str">
        <f>+B15</f>
        <v>愛知A</v>
      </c>
      <c r="I26" s="432"/>
      <c r="J26" s="433"/>
      <c r="K26" s="424"/>
      <c r="L26" s="424"/>
      <c r="M26" s="71" t="s">
        <v>4</v>
      </c>
      <c r="N26" s="424"/>
      <c r="O26" s="424"/>
      <c r="P26" s="431" t="str">
        <f>+B14</f>
        <v>豊栄</v>
      </c>
      <c r="Q26" s="432"/>
      <c r="R26" s="433"/>
      <c r="S26" s="417" t="str">
        <f>+B13</f>
        <v>野洲A</v>
      </c>
      <c r="T26" s="417"/>
      <c r="U26" s="417"/>
      <c r="V26" s="417" t="str">
        <f>+B16</f>
        <v>G2</v>
      </c>
      <c r="W26" s="417"/>
      <c r="X26" s="418"/>
      <c r="Y26" s="73"/>
      <c r="Z26" s="72"/>
      <c r="AA26" s="72"/>
      <c r="AB26" s="451">
        <v>4</v>
      </c>
      <c r="AC26" s="452"/>
      <c r="AD26" s="453">
        <v>0.4791666666666667</v>
      </c>
      <c r="AE26" s="453"/>
      <c r="AF26" s="453"/>
      <c r="AG26" s="454"/>
      <c r="AH26" s="432" t="str">
        <f>+AB15</f>
        <v>金田</v>
      </c>
      <c r="AI26" s="432"/>
      <c r="AJ26" s="433"/>
      <c r="AK26" s="424"/>
      <c r="AL26" s="424"/>
      <c r="AM26" s="71" t="s">
        <v>4</v>
      </c>
      <c r="AN26" s="424"/>
      <c r="AO26" s="424"/>
      <c r="AP26" s="431" t="str">
        <f>+AB14</f>
        <v>玉園</v>
      </c>
      <c r="AQ26" s="432"/>
      <c r="AR26" s="433"/>
      <c r="AS26" s="417" t="str">
        <f>+AB13</f>
        <v>PREDU</v>
      </c>
      <c r="AT26" s="417"/>
      <c r="AU26" s="417"/>
      <c r="AV26" s="417" t="str">
        <f>+AB16</f>
        <v>G1</v>
      </c>
      <c r="AW26" s="417"/>
      <c r="AX26" s="418"/>
      <c r="BA26" s="116">
        <v>0.4583333333333333</v>
      </c>
    </row>
    <row r="27" spans="2:53" s="79" customFormat="1" ht="22.5" customHeight="1" thickBot="1">
      <c r="B27" s="439">
        <v>5</v>
      </c>
      <c r="C27" s="440"/>
      <c r="D27" s="447">
        <v>0.5069444444444444</v>
      </c>
      <c r="E27" s="447"/>
      <c r="F27" s="447"/>
      <c r="G27" s="448"/>
      <c r="H27" s="422" t="str">
        <f>+B13</f>
        <v>野洲A</v>
      </c>
      <c r="I27" s="422"/>
      <c r="J27" s="423"/>
      <c r="K27" s="425"/>
      <c r="L27" s="425"/>
      <c r="M27" s="68" t="s">
        <v>4</v>
      </c>
      <c r="N27" s="425"/>
      <c r="O27" s="425"/>
      <c r="P27" s="421" t="str">
        <f>+B17</f>
        <v>北野B</v>
      </c>
      <c r="Q27" s="422"/>
      <c r="R27" s="423"/>
      <c r="S27" s="413" t="str">
        <f>+B14</f>
        <v>豊栄</v>
      </c>
      <c r="T27" s="413"/>
      <c r="U27" s="413"/>
      <c r="V27" s="413" t="str">
        <f>+B15</f>
        <v>愛知A</v>
      </c>
      <c r="W27" s="413"/>
      <c r="X27" s="414"/>
      <c r="Y27" s="70"/>
      <c r="Z27" s="69"/>
      <c r="AA27" s="69"/>
      <c r="AB27" s="439">
        <v>5</v>
      </c>
      <c r="AC27" s="440"/>
      <c r="AD27" s="447">
        <v>0.5069444444444444</v>
      </c>
      <c r="AE27" s="447"/>
      <c r="AF27" s="447"/>
      <c r="AG27" s="448"/>
      <c r="AH27" s="422" t="str">
        <f>+AB13</f>
        <v>PREDU</v>
      </c>
      <c r="AI27" s="422"/>
      <c r="AJ27" s="423"/>
      <c r="AK27" s="425"/>
      <c r="AL27" s="425"/>
      <c r="AM27" s="68" t="s">
        <v>4</v>
      </c>
      <c r="AN27" s="425"/>
      <c r="AO27" s="425"/>
      <c r="AP27" s="421" t="str">
        <f>+AB17</f>
        <v>亀山</v>
      </c>
      <c r="AQ27" s="422"/>
      <c r="AR27" s="423"/>
      <c r="AS27" s="413" t="str">
        <f>+AB14</f>
        <v>玉園</v>
      </c>
      <c r="AT27" s="413"/>
      <c r="AU27" s="413"/>
      <c r="AV27" s="413" t="str">
        <f>+AB15</f>
        <v>金田</v>
      </c>
      <c r="AW27" s="413"/>
      <c r="AX27" s="414"/>
      <c r="BA27" s="117">
        <v>0.4861111111111111</v>
      </c>
    </row>
    <row r="28" spans="2:50" s="67" customFormat="1" ht="22.5" customHeight="1" thickBot="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2"/>
      <c r="O28" s="72"/>
      <c r="P28" s="78"/>
      <c r="Q28" s="78"/>
      <c r="R28" s="78"/>
      <c r="S28" s="73"/>
      <c r="T28" s="73"/>
      <c r="U28" s="73"/>
      <c r="V28" s="73"/>
      <c r="W28" s="73"/>
      <c r="X28" s="73"/>
      <c r="Y28" s="73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</row>
    <row r="29" spans="2:50" s="67" customFormat="1" ht="22.5" customHeight="1" thickBot="1">
      <c r="B29" s="441" t="s">
        <v>110</v>
      </c>
      <c r="C29" s="442"/>
      <c r="D29" s="442"/>
      <c r="E29" s="442"/>
      <c r="F29" s="442"/>
      <c r="G29" s="442"/>
      <c r="H29" s="394" t="s">
        <v>109</v>
      </c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460" t="s">
        <v>0</v>
      </c>
      <c r="T29" s="460"/>
      <c r="U29" s="460"/>
      <c r="V29" s="460" t="s">
        <v>108</v>
      </c>
      <c r="W29" s="460"/>
      <c r="X29" s="461"/>
      <c r="Y29" s="77"/>
      <c r="Z29" s="74"/>
      <c r="AA29" s="77"/>
      <c r="AB29" s="441" t="s">
        <v>110</v>
      </c>
      <c r="AC29" s="442"/>
      <c r="AD29" s="442"/>
      <c r="AE29" s="442"/>
      <c r="AF29" s="442"/>
      <c r="AG29" s="442"/>
      <c r="AH29" s="394" t="s">
        <v>109</v>
      </c>
      <c r="AI29" s="396"/>
      <c r="AJ29" s="396"/>
      <c r="AK29" s="396"/>
      <c r="AL29" s="396"/>
      <c r="AM29" s="396"/>
      <c r="AN29" s="396"/>
      <c r="AO29" s="396"/>
      <c r="AP29" s="396"/>
      <c r="AQ29" s="396"/>
      <c r="AR29" s="395"/>
      <c r="AS29" s="460" t="s">
        <v>0</v>
      </c>
      <c r="AT29" s="460"/>
      <c r="AU29" s="460"/>
      <c r="AV29" s="460" t="s">
        <v>108</v>
      </c>
      <c r="AW29" s="460"/>
      <c r="AX29" s="461"/>
    </row>
    <row r="30" spans="2:53" s="67" customFormat="1" ht="22.5" customHeight="1" thickTop="1">
      <c r="B30" s="449" t="s">
        <v>98</v>
      </c>
      <c r="C30" s="450"/>
      <c r="D30" s="437">
        <v>0.3958333333333333</v>
      </c>
      <c r="E30" s="437"/>
      <c r="F30" s="437"/>
      <c r="G30" s="438"/>
      <c r="H30" s="429" t="str">
        <f>+B16</f>
        <v>G2</v>
      </c>
      <c r="I30" s="429"/>
      <c r="J30" s="430"/>
      <c r="K30" s="435"/>
      <c r="L30" s="435"/>
      <c r="M30" s="76" t="s">
        <v>4</v>
      </c>
      <c r="N30" s="435"/>
      <c r="O30" s="435"/>
      <c r="P30" s="428" t="str">
        <f>+B17</f>
        <v>北野B</v>
      </c>
      <c r="Q30" s="429"/>
      <c r="R30" s="430"/>
      <c r="S30" s="415" t="str">
        <f>+B13</f>
        <v>野洲A</v>
      </c>
      <c r="T30" s="415"/>
      <c r="U30" s="415"/>
      <c r="V30" s="415" t="str">
        <f>+B15</f>
        <v>愛知A</v>
      </c>
      <c r="W30" s="415"/>
      <c r="X30" s="416"/>
      <c r="Y30" s="73"/>
      <c r="Z30" s="74"/>
      <c r="AA30" s="73"/>
      <c r="AB30" s="449" t="s">
        <v>98</v>
      </c>
      <c r="AC30" s="450"/>
      <c r="AD30" s="437">
        <v>0.3958333333333333</v>
      </c>
      <c r="AE30" s="437"/>
      <c r="AF30" s="437"/>
      <c r="AG30" s="438"/>
      <c r="AH30" s="429" t="str">
        <f>+AB16</f>
        <v>G1</v>
      </c>
      <c r="AI30" s="429"/>
      <c r="AJ30" s="430"/>
      <c r="AK30" s="435"/>
      <c r="AL30" s="435"/>
      <c r="AM30" s="76" t="s">
        <v>4</v>
      </c>
      <c r="AN30" s="435"/>
      <c r="AO30" s="435"/>
      <c r="AP30" s="428" t="str">
        <f>+AB17</f>
        <v>亀山</v>
      </c>
      <c r="AQ30" s="429"/>
      <c r="AR30" s="430"/>
      <c r="AS30" s="415" t="str">
        <f>+AB13</f>
        <v>PREDU</v>
      </c>
      <c r="AT30" s="415"/>
      <c r="AU30" s="415"/>
      <c r="AV30" s="415" t="str">
        <f>+AB15</f>
        <v>金田</v>
      </c>
      <c r="AW30" s="415"/>
      <c r="AX30" s="416"/>
      <c r="BA30" s="116">
        <v>0.513888888888889</v>
      </c>
    </row>
    <row r="31" spans="2:53" s="67" customFormat="1" ht="22.5" customHeight="1">
      <c r="B31" s="462" t="s">
        <v>105</v>
      </c>
      <c r="C31" s="463"/>
      <c r="D31" s="453">
        <v>0.4236111111111111</v>
      </c>
      <c r="E31" s="453"/>
      <c r="F31" s="453"/>
      <c r="G31" s="454"/>
      <c r="H31" s="432" t="str">
        <f>+B13</f>
        <v>野洲A</v>
      </c>
      <c r="I31" s="432"/>
      <c r="J31" s="433"/>
      <c r="K31" s="434"/>
      <c r="L31" s="434"/>
      <c r="M31" s="75" t="s">
        <v>4</v>
      </c>
      <c r="N31" s="434"/>
      <c r="O31" s="434"/>
      <c r="P31" s="431" t="str">
        <f>+B14</f>
        <v>豊栄</v>
      </c>
      <c r="Q31" s="432"/>
      <c r="R31" s="433"/>
      <c r="S31" s="417" t="str">
        <f>+B16</f>
        <v>G2</v>
      </c>
      <c r="T31" s="417"/>
      <c r="U31" s="417"/>
      <c r="V31" s="417" t="str">
        <f>+B17</f>
        <v>北野B</v>
      </c>
      <c r="W31" s="417"/>
      <c r="X31" s="418"/>
      <c r="Y31" s="73"/>
      <c r="Z31" s="74"/>
      <c r="AA31" s="73"/>
      <c r="AB31" s="462" t="s">
        <v>105</v>
      </c>
      <c r="AC31" s="463"/>
      <c r="AD31" s="453">
        <v>0.4236111111111111</v>
      </c>
      <c r="AE31" s="453"/>
      <c r="AF31" s="453"/>
      <c r="AG31" s="454"/>
      <c r="AH31" s="432" t="str">
        <f>+AB13</f>
        <v>PREDU</v>
      </c>
      <c r="AI31" s="432"/>
      <c r="AJ31" s="433"/>
      <c r="AK31" s="434"/>
      <c r="AL31" s="434"/>
      <c r="AM31" s="75" t="s">
        <v>4</v>
      </c>
      <c r="AN31" s="434"/>
      <c r="AO31" s="434"/>
      <c r="AP31" s="431" t="str">
        <f>+AB14</f>
        <v>玉園</v>
      </c>
      <c r="AQ31" s="432"/>
      <c r="AR31" s="433"/>
      <c r="AS31" s="417" t="str">
        <f>+AB16</f>
        <v>G1</v>
      </c>
      <c r="AT31" s="417"/>
      <c r="AU31" s="417"/>
      <c r="AV31" s="417" t="str">
        <f>+AB17</f>
        <v>亀山</v>
      </c>
      <c r="AW31" s="417"/>
      <c r="AX31" s="418"/>
      <c r="BA31" s="116">
        <v>0.5416666666666666</v>
      </c>
    </row>
    <row r="32" spans="2:53" s="67" customFormat="1" ht="22.5" customHeight="1">
      <c r="B32" s="455" t="s">
        <v>100</v>
      </c>
      <c r="C32" s="456"/>
      <c r="D32" s="453">
        <v>0.4513888888888889</v>
      </c>
      <c r="E32" s="453"/>
      <c r="F32" s="453"/>
      <c r="G32" s="454"/>
      <c r="H32" s="432" t="str">
        <f>+B15</f>
        <v>愛知A</v>
      </c>
      <c r="I32" s="432"/>
      <c r="J32" s="433"/>
      <c r="K32" s="424"/>
      <c r="L32" s="424"/>
      <c r="M32" s="71" t="s">
        <v>4</v>
      </c>
      <c r="N32" s="424"/>
      <c r="O32" s="424"/>
      <c r="P32" s="431" t="str">
        <f>+B16</f>
        <v>G2</v>
      </c>
      <c r="Q32" s="432"/>
      <c r="R32" s="433"/>
      <c r="S32" s="417" t="str">
        <f>+B14</f>
        <v>豊栄</v>
      </c>
      <c r="T32" s="417"/>
      <c r="U32" s="417"/>
      <c r="V32" s="417" t="str">
        <f>+B13</f>
        <v>野洲A</v>
      </c>
      <c r="W32" s="417"/>
      <c r="X32" s="418"/>
      <c r="Y32" s="73"/>
      <c r="Z32" s="74"/>
      <c r="AA32" s="73"/>
      <c r="AB32" s="455" t="s">
        <v>100</v>
      </c>
      <c r="AC32" s="456"/>
      <c r="AD32" s="453">
        <v>0.4513888888888889</v>
      </c>
      <c r="AE32" s="453"/>
      <c r="AF32" s="453"/>
      <c r="AG32" s="454"/>
      <c r="AH32" s="432" t="str">
        <f>+AB15</f>
        <v>金田</v>
      </c>
      <c r="AI32" s="432"/>
      <c r="AJ32" s="433"/>
      <c r="AK32" s="424"/>
      <c r="AL32" s="424"/>
      <c r="AM32" s="71" t="s">
        <v>4</v>
      </c>
      <c r="AN32" s="424"/>
      <c r="AO32" s="424"/>
      <c r="AP32" s="431" t="str">
        <f>+AB16</f>
        <v>G1</v>
      </c>
      <c r="AQ32" s="432"/>
      <c r="AR32" s="433"/>
      <c r="AS32" s="417" t="str">
        <f>+AB14</f>
        <v>玉園</v>
      </c>
      <c r="AT32" s="417"/>
      <c r="AU32" s="417"/>
      <c r="AV32" s="417" t="str">
        <f>+AB13</f>
        <v>PREDU</v>
      </c>
      <c r="AW32" s="417"/>
      <c r="AX32" s="418"/>
      <c r="BA32" s="116">
        <v>0.5694444444444444</v>
      </c>
    </row>
    <row r="33" spans="2:53" s="67" customFormat="1" ht="22.5" customHeight="1">
      <c r="B33" s="449" t="s">
        <v>102</v>
      </c>
      <c r="C33" s="450"/>
      <c r="D33" s="453">
        <v>0.4791666666666667</v>
      </c>
      <c r="E33" s="453"/>
      <c r="F33" s="453"/>
      <c r="G33" s="454"/>
      <c r="H33" s="432" t="str">
        <f>+B14</f>
        <v>豊栄</v>
      </c>
      <c r="I33" s="432"/>
      <c r="J33" s="433"/>
      <c r="K33" s="424"/>
      <c r="L33" s="424"/>
      <c r="M33" s="71" t="s">
        <v>4</v>
      </c>
      <c r="N33" s="424"/>
      <c r="O33" s="424"/>
      <c r="P33" s="431" t="str">
        <f>+B17</f>
        <v>北野B</v>
      </c>
      <c r="Q33" s="432"/>
      <c r="R33" s="433"/>
      <c r="S33" s="417" t="str">
        <f>+B15</f>
        <v>愛知A</v>
      </c>
      <c r="T33" s="417"/>
      <c r="U33" s="417"/>
      <c r="V33" s="417" t="str">
        <f>+B16</f>
        <v>G2</v>
      </c>
      <c r="W33" s="417"/>
      <c r="X33" s="418"/>
      <c r="Y33" s="73"/>
      <c r="Z33" s="72"/>
      <c r="AA33" s="72"/>
      <c r="AB33" s="449" t="s">
        <v>102</v>
      </c>
      <c r="AC33" s="450"/>
      <c r="AD33" s="453">
        <v>0.4791666666666667</v>
      </c>
      <c r="AE33" s="453"/>
      <c r="AF33" s="453"/>
      <c r="AG33" s="454"/>
      <c r="AH33" s="432" t="str">
        <f>+AB14</f>
        <v>玉園</v>
      </c>
      <c r="AI33" s="432"/>
      <c r="AJ33" s="433"/>
      <c r="AK33" s="424"/>
      <c r="AL33" s="424"/>
      <c r="AM33" s="71" t="s">
        <v>4</v>
      </c>
      <c r="AN33" s="424"/>
      <c r="AO33" s="424"/>
      <c r="AP33" s="431" t="str">
        <f>+AB17</f>
        <v>亀山</v>
      </c>
      <c r="AQ33" s="432"/>
      <c r="AR33" s="433"/>
      <c r="AS33" s="417" t="str">
        <f>+AB15</f>
        <v>金田</v>
      </c>
      <c r="AT33" s="417"/>
      <c r="AU33" s="417"/>
      <c r="AV33" s="417" t="str">
        <f>+AB16</f>
        <v>G1</v>
      </c>
      <c r="AW33" s="417"/>
      <c r="AX33" s="418"/>
      <c r="BA33" s="116">
        <v>0.5972222222222222</v>
      </c>
    </row>
    <row r="34" spans="2:53" s="67" customFormat="1" ht="22.5" customHeight="1" thickBot="1">
      <c r="B34" s="464" t="s">
        <v>104</v>
      </c>
      <c r="C34" s="465"/>
      <c r="D34" s="447">
        <v>0.5069444444444444</v>
      </c>
      <c r="E34" s="447"/>
      <c r="F34" s="447"/>
      <c r="G34" s="448"/>
      <c r="H34" s="422" t="str">
        <f>+B13</f>
        <v>野洲A</v>
      </c>
      <c r="I34" s="422"/>
      <c r="J34" s="423"/>
      <c r="K34" s="425"/>
      <c r="L34" s="425"/>
      <c r="M34" s="68" t="s">
        <v>4</v>
      </c>
      <c r="N34" s="425"/>
      <c r="O34" s="425"/>
      <c r="P34" s="421" t="str">
        <f>+B15</f>
        <v>愛知A</v>
      </c>
      <c r="Q34" s="422"/>
      <c r="R34" s="423"/>
      <c r="S34" s="413" t="str">
        <f>+B17</f>
        <v>北野B</v>
      </c>
      <c r="T34" s="413"/>
      <c r="U34" s="413"/>
      <c r="V34" s="413" t="str">
        <f>+B14</f>
        <v>豊栄</v>
      </c>
      <c r="W34" s="413"/>
      <c r="X34" s="414"/>
      <c r="Y34" s="70"/>
      <c r="Z34" s="69"/>
      <c r="AA34" s="69"/>
      <c r="AB34" s="464" t="s">
        <v>104</v>
      </c>
      <c r="AC34" s="465"/>
      <c r="AD34" s="447">
        <v>0.5069444444444444</v>
      </c>
      <c r="AE34" s="447"/>
      <c r="AF34" s="447"/>
      <c r="AG34" s="448"/>
      <c r="AH34" s="422" t="str">
        <f>+AB13</f>
        <v>PREDU</v>
      </c>
      <c r="AI34" s="422"/>
      <c r="AJ34" s="423"/>
      <c r="AK34" s="425"/>
      <c r="AL34" s="425"/>
      <c r="AM34" s="68" t="s">
        <v>4</v>
      </c>
      <c r="AN34" s="425"/>
      <c r="AO34" s="425"/>
      <c r="AP34" s="421" t="str">
        <f>+AB15</f>
        <v>金田</v>
      </c>
      <c r="AQ34" s="422"/>
      <c r="AR34" s="423"/>
      <c r="AS34" s="413" t="str">
        <f>+AB17</f>
        <v>亀山</v>
      </c>
      <c r="AT34" s="413"/>
      <c r="AU34" s="413"/>
      <c r="AV34" s="413" t="str">
        <f>+AB14</f>
        <v>玉園</v>
      </c>
      <c r="AW34" s="413"/>
      <c r="AX34" s="414"/>
      <c r="BA34" s="116">
        <v>0.625</v>
      </c>
    </row>
    <row r="35" spans="2:50" ht="22.5" customHeight="1">
      <c r="B35" s="66"/>
      <c r="C35" s="66"/>
      <c r="D35" s="65"/>
      <c r="E35" s="65"/>
      <c r="F35" s="65"/>
      <c r="G35" s="65"/>
      <c r="H35" s="66"/>
      <c r="I35" s="66"/>
      <c r="J35" s="66"/>
      <c r="K35" s="63"/>
      <c r="L35" s="63"/>
      <c r="M35" s="66"/>
      <c r="N35" s="63"/>
      <c r="O35" s="63"/>
      <c r="P35" s="66"/>
      <c r="Q35" s="66"/>
      <c r="R35" s="66"/>
      <c r="S35" s="63"/>
      <c r="T35" s="63"/>
      <c r="U35" s="63"/>
      <c r="V35" s="63"/>
      <c r="W35" s="63"/>
      <c r="X35" s="63"/>
      <c r="Y35" s="61"/>
      <c r="Z35" s="28"/>
      <c r="AA35" s="28"/>
      <c r="AB35" s="64"/>
      <c r="AC35" s="64"/>
      <c r="AD35" s="65"/>
      <c r="AE35" s="65"/>
      <c r="AF35" s="65"/>
      <c r="AG35" s="65"/>
      <c r="AH35" s="64"/>
      <c r="AI35" s="64"/>
      <c r="AJ35" s="64"/>
      <c r="AK35" s="64"/>
      <c r="AL35" s="64"/>
      <c r="AM35" s="64"/>
      <c r="AN35" s="63"/>
      <c r="AO35" s="63"/>
      <c r="AP35" s="64"/>
      <c r="AQ35" s="64"/>
      <c r="AR35" s="64"/>
      <c r="AS35" s="63"/>
      <c r="AT35" s="63"/>
      <c r="AU35" s="63"/>
      <c r="AV35" s="63"/>
      <c r="AW35" s="63"/>
      <c r="AX35" s="63"/>
    </row>
    <row r="36" spans="2:13" ht="22.5" customHeight="1">
      <c r="B36" s="62" t="s">
        <v>107</v>
      </c>
      <c r="C36" s="53"/>
      <c r="D36" s="53"/>
      <c r="E36" s="61"/>
      <c r="F36" s="61"/>
      <c r="G36" s="61"/>
      <c r="H36" s="61"/>
      <c r="I36" s="61"/>
      <c r="J36" s="61"/>
      <c r="K36" s="61"/>
      <c r="L36" s="61"/>
      <c r="M36" s="61"/>
    </row>
    <row r="37" spans="2:13" ht="9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2:22" ht="22.5" customHeight="1" thickBot="1">
      <c r="B38" s="436"/>
      <c r="C38" s="436"/>
      <c r="D38" s="436" t="s">
        <v>106</v>
      </c>
      <c r="E38" s="436"/>
      <c r="F38" s="436" t="s">
        <v>103</v>
      </c>
      <c r="G38" s="436"/>
      <c r="H38" s="436" t="s">
        <v>101</v>
      </c>
      <c r="I38" s="436"/>
      <c r="J38" s="436" t="s">
        <v>99</v>
      </c>
      <c r="K38" s="436"/>
      <c r="L38" s="436" t="s">
        <v>97</v>
      </c>
      <c r="M38" s="436"/>
      <c r="V38" t="s">
        <v>142</v>
      </c>
    </row>
    <row r="39" spans="2:13" ht="22.5" customHeight="1" thickTop="1">
      <c r="B39" s="445" t="s">
        <v>106</v>
      </c>
      <c r="C39" s="445"/>
      <c r="D39" s="446"/>
      <c r="E39" s="446"/>
      <c r="F39" s="445" t="s">
        <v>105</v>
      </c>
      <c r="G39" s="445"/>
      <c r="H39" s="445" t="s">
        <v>104</v>
      </c>
      <c r="I39" s="445"/>
      <c r="J39" s="445">
        <v>3</v>
      </c>
      <c r="K39" s="445"/>
      <c r="L39" s="445">
        <v>5</v>
      </c>
      <c r="M39" s="445"/>
    </row>
    <row r="40" spans="2:13" ht="22.5" customHeight="1">
      <c r="B40" s="457" t="s">
        <v>103</v>
      </c>
      <c r="C40" s="457"/>
      <c r="D40" s="457"/>
      <c r="E40" s="457"/>
      <c r="F40" s="458"/>
      <c r="G40" s="458"/>
      <c r="H40" s="457">
        <v>4</v>
      </c>
      <c r="I40" s="457"/>
      <c r="J40" s="457">
        <v>1</v>
      </c>
      <c r="K40" s="457"/>
      <c r="L40" s="457" t="s">
        <v>102</v>
      </c>
      <c r="M40" s="457"/>
    </row>
    <row r="41" spans="2:13" ht="22.5" customHeight="1">
      <c r="B41" s="457" t="s">
        <v>101</v>
      </c>
      <c r="C41" s="457"/>
      <c r="D41" s="457"/>
      <c r="E41" s="457"/>
      <c r="F41" s="457"/>
      <c r="G41" s="457"/>
      <c r="H41" s="458"/>
      <c r="I41" s="458"/>
      <c r="J41" s="457" t="s">
        <v>100</v>
      </c>
      <c r="K41" s="457"/>
      <c r="L41" s="457">
        <v>2</v>
      </c>
      <c r="M41" s="457"/>
    </row>
    <row r="42" spans="2:13" ht="22.5" customHeight="1">
      <c r="B42" s="457" t="s">
        <v>99</v>
      </c>
      <c r="C42" s="457"/>
      <c r="D42" s="457"/>
      <c r="E42" s="457"/>
      <c r="F42" s="457"/>
      <c r="G42" s="457"/>
      <c r="H42" s="457"/>
      <c r="I42" s="457"/>
      <c r="J42" s="458"/>
      <c r="K42" s="458"/>
      <c r="L42" s="457" t="s">
        <v>98</v>
      </c>
      <c r="M42" s="457"/>
    </row>
    <row r="43" spans="2:13" ht="22.5" customHeight="1">
      <c r="B43" s="457" t="s">
        <v>97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8"/>
      <c r="M43" s="458"/>
    </row>
  </sheetData>
  <sheetProtection selectLockedCells="1" selectUnlockedCells="1"/>
  <mergeCells count="284">
    <mergeCell ref="S34:U34"/>
    <mergeCell ref="V34:X34"/>
    <mergeCell ref="AS34:AU34"/>
    <mergeCell ref="AV34:AX34"/>
    <mergeCell ref="AB34:AC34"/>
    <mergeCell ref="AD34:AG34"/>
    <mergeCell ref="AH34:AJ34"/>
    <mergeCell ref="AK34:AL34"/>
    <mergeCell ref="AN34:AO34"/>
    <mergeCell ref="AK33:AL33"/>
    <mergeCell ref="AN33:AO33"/>
    <mergeCell ref="AP33:AR33"/>
    <mergeCell ref="AS33:AU33"/>
    <mergeCell ref="AV33:AX33"/>
    <mergeCell ref="AP34:AR34"/>
    <mergeCell ref="B34:C34"/>
    <mergeCell ref="D34:G34"/>
    <mergeCell ref="H34:J34"/>
    <mergeCell ref="K34:L34"/>
    <mergeCell ref="N34:O34"/>
    <mergeCell ref="P33:R33"/>
    <mergeCell ref="P34:R34"/>
    <mergeCell ref="B33:C33"/>
    <mergeCell ref="D33:G33"/>
    <mergeCell ref="H33:J33"/>
    <mergeCell ref="S33:U33"/>
    <mergeCell ref="V33:X33"/>
    <mergeCell ref="AB33:AC33"/>
    <mergeCell ref="AD33:AG33"/>
    <mergeCell ref="AH33:AJ33"/>
    <mergeCell ref="AK32:AL32"/>
    <mergeCell ref="S32:U32"/>
    <mergeCell ref="V32:X32"/>
    <mergeCell ref="AB32:AC32"/>
    <mergeCell ref="AD32:AG32"/>
    <mergeCell ref="K33:L33"/>
    <mergeCell ref="N33:O33"/>
    <mergeCell ref="P32:R32"/>
    <mergeCell ref="AH32:AJ32"/>
    <mergeCell ref="AK31:AL31"/>
    <mergeCell ref="AN31:AO31"/>
    <mergeCell ref="S31:U31"/>
    <mergeCell ref="V31:X31"/>
    <mergeCell ref="AB31:AC31"/>
    <mergeCell ref="AD31:AG31"/>
    <mergeCell ref="AS31:AU31"/>
    <mergeCell ref="AV31:AX31"/>
    <mergeCell ref="AN32:AO32"/>
    <mergeCell ref="AP32:AR32"/>
    <mergeCell ref="AS32:AU32"/>
    <mergeCell ref="AV32:AX32"/>
    <mergeCell ref="H32:J32"/>
    <mergeCell ref="K32:L32"/>
    <mergeCell ref="N32:O32"/>
    <mergeCell ref="P31:R31"/>
    <mergeCell ref="B31:C31"/>
    <mergeCell ref="D31:G31"/>
    <mergeCell ref="H31:J31"/>
    <mergeCell ref="K31:L31"/>
    <mergeCell ref="N31:O31"/>
    <mergeCell ref="AH30:AJ30"/>
    <mergeCell ref="V29:X29"/>
    <mergeCell ref="AB29:AG29"/>
    <mergeCell ref="AH29:AR29"/>
    <mergeCell ref="AH31:AJ31"/>
    <mergeCell ref="AK30:AL30"/>
    <mergeCell ref="V30:X30"/>
    <mergeCell ref="AD30:AG30"/>
    <mergeCell ref="AP31:AR31"/>
    <mergeCell ref="AS29:AU29"/>
    <mergeCell ref="AV29:AX29"/>
    <mergeCell ref="AN30:AO30"/>
    <mergeCell ref="AP30:AR30"/>
    <mergeCell ref="AS30:AU30"/>
    <mergeCell ref="AV30:AX30"/>
    <mergeCell ref="N30:O30"/>
    <mergeCell ref="AB27:AC27"/>
    <mergeCell ref="P27:R27"/>
    <mergeCell ref="H29:R29"/>
    <mergeCell ref="S29:U29"/>
    <mergeCell ref="N27:O27"/>
    <mergeCell ref="AB30:AC30"/>
    <mergeCell ref="H30:J30"/>
    <mergeCell ref="P30:R30"/>
    <mergeCell ref="S30:U30"/>
    <mergeCell ref="AD27:AG27"/>
    <mergeCell ref="AH26:AJ26"/>
    <mergeCell ref="AH27:AJ27"/>
    <mergeCell ref="AB25:AC25"/>
    <mergeCell ref="AD25:AG25"/>
    <mergeCell ref="AH25:AJ25"/>
    <mergeCell ref="AK25:AL25"/>
    <mergeCell ref="AP26:AR26"/>
    <mergeCell ref="AH22:AR22"/>
    <mergeCell ref="AH23:AJ23"/>
    <mergeCell ref="AP23:AR23"/>
    <mergeCell ref="AK23:AL23"/>
    <mergeCell ref="AN23:AO23"/>
    <mergeCell ref="AN24:AO24"/>
    <mergeCell ref="AP24:AR24"/>
    <mergeCell ref="AP25:AR25"/>
    <mergeCell ref="AB22:AG22"/>
    <mergeCell ref="AB24:AC24"/>
    <mergeCell ref="AD24:AG24"/>
    <mergeCell ref="AB26:AC26"/>
    <mergeCell ref="B26:C26"/>
    <mergeCell ref="D26:G26"/>
    <mergeCell ref="AB23:AC23"/>
    <mergeCell ref="AD23:AG23"/>
    <mergeCell ref="AD26:AG26"/>
    <mergeCell ref="D23:G23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L39:M39"/>
    <mergeCell ref="B40:C40"/>
    <mergeCell ref="D40:E40"/>
    <mergeCell ref="F40:G40"/>
    <mergeCell ref="H40:I40"/>
    <mergeCell ref="J40:K40"/>
    <mergeCell ref="L40:M40"/>
    <mergeCell ref="J39:K39"/>
    <mergeCell ref="H39:I39"/>
    <mergeCell ref="B38:C38"/>
    <mergeCell ref="B24:C24"/>
    <mergeCell ref="H23:J23"/>
    <mergeCell ref="H25:J25"/>
    <mergeCell ref="D24:G24"/>
    <mergeCell ref="H24:J24"/>
    <mergeCell ref="B25:C25"/>
    <mergeCell ref="D25:G25"/>
    <mergeCell ref="B32:C32"/>
    <mergeCell ref="D32:G32"/>
    <mergeCell ref="P25:R25"/>
    <mergeCell ref="N24:O24"/>
    <mergeCell ref="B27:C27"/>
    <mergeCell ref="B29:G29"/>
    <mergeCell ref="B23:C23"/>
    <mergeCell ref="B39:C39"/>
    <mergeCell ref="D39:E39"/>
    <mergeCell ref="F39:G39"/>
    <mergeCell ref="D27:G27"/>
    <mergeCell ref="B30:C30"/>
    <mergeCell ref="S26:U26"/>
    <mergeCell ref="H26:J26"/>
    <mergeCell ref="H27:J27"/>
    <mergeCell ref="D38:E38"/>
    <mergeCell ref="F38:G38"/>
    <mergeCell ref="H38:I38"/>
    <mergeCell ref="J38:K38"/>
    <mergeCell ref="L38:M38"/>
    <mergeCell ref="D30:G30"/>
    <mergeCell ref="K30:L30"/>
    <mergeCell ref="K25:L25"/>
    <mergeCell ref="N25:O25"/>
    <mergeCell ref="K26:L26"/>
    <mergeCell ref="K27:L27"/>
    <mergeCell ref="AN25:AO25"/>
    <mergeCell ref="AH24:AJ24"/>
    <mergeCell ref="AK24:AL24"/>
    <mergeCell ref="N26:O26"/>
    <mergeCell ref="P26:R26"/>
    <mergeCell ref="S25:U25"/>
    <mergeCell ref="H22:R22"/>
    <mergeCell ref="V22:X22"/>
    <mergeCell ref="P23:R23"/>
    <mergeCell ref="P24:R24"/>
    <mergeCell ref="K24:L24"/>
    <mergeCell ref="N23:O23"/>
    <mergeCell ref="K23:L23"/>
    <mergeCell ref="S22:U22"/>
    <mergeCell ref="S23:U23"/>
    <mergeCell ref="S24:U24"/>
    <mergeCell ref="AV26:AX26"/>
    <mergeCell ref="AP27:AR27"/>
    <mergeCell ref="AK26:AL26"/>
    <mergeCell ref="AK27:AL27"/>
    <mergeCell ref="AS26:AU26"/>
    <mergeCell ref="AN27:AO27"/>
    <mergeCell ref="AS27:AU27"/>
    <mergeCell ref="AN26:AO26"/>
    <mergeCell ref="AS22:AU22"/>
    <mergeCell ref="AV22:AX22"/>
    <mergeCell ref="AS23:AU23"/>
    <mergeCell ref="AS24:AU24"/>
    <mergeCell ref="AS25:AU25"/>
    <mergeCell ref="AV23:AX23"/>
    <mergeCell ref="AV24:AX24"/>
    <mergeCell ref="AV25:AX25"/>
    <mergeCell ref="Q17:S17"/>
    <mergeCell ref="AB17:AD17"/>
    <mergeCell ref="AV27:AX27"/>
    <mergeCell ref="S27:U27"/>
    <mergeCell ref="V23:X23"/>
    <mergeCell ref="V24:X24"/>
    <mergeCell ref="V25:X25"/>
    <mergeCell ref="V26:X26"/>
    <mergeCell ref="V27:X27"/>
    <mergeCell ref="T17:U17"/>
    <mergeCell ref="H12:J12"/>
    <mergeCell ref="K12:M12"/>
    <mergeCell ref="B22:G22"/>
    <mergeCell ref="AQ17:AS17"/>
    <mergeCell ref="AK15:AM15"/>
    <mergeCell ref="B16:D16"/>
    <mergeCell ref="N16:P16"/>
    <mergeCell ref="AB16:AD16"/>
    <mergeCell ref="AN16:AP16"/>
    <mergeCell ref="B17:D17"/>
    <mergeCell ref="B14:D14"/>
    <mergeCell ref="H14:J14"/>
    <mergeCell ref="AB14:AD14"/>
    <mergeCell ref="AH14:AJ14"/>
    <mergeCell ref="B15:D15"/>
    <mergeCell ref="K15:M15"/>
    <mergeCell ref="AB15:AD15"/>
    <mergeCell ref="AQ12:AS12"/>
    <mergeCell ref="AT12:AU12"/>
    <mergeCell ref="AV12:AX12"/>
    <mergeCell ref="B13:D13"/>
    <mergeCell ref="E13:G13"/>
    <mergeCell ref="AB13:AD13"/>
    <mergeCell ref="AE13:AG13"/>
    <mergeCell ref="V12:X12"/>
    <mergeCell ref="AB12:AD12"/>
    <mergeCell ref="AE12:AG12"/>
    <mergeCell ref="Q12:S12"/>
    <mergeCell ref="AN12:AP12"/>
    <mergeCell ref="V6:W6"/>
    <mergeCell ref="V7:W7"/>
    <mergeCell ref="T12:U12"/>
    <mergeCell ref="Y6:AB6"/>
    <mergeCell ref="AJ11:AM11"/>
    <mergeCell ref="AO6:AR6"/>
    <mergeCell ref="P6:S6"/>
    <mergeCell ref="AG6:AJ6"/>
    <mergeCell ref="J11:M11"/>
    <mergeCell ref="B21:C21"/>
    <mergeCell ref="AB21:AC21"/>
    <mergeCell ref="AG7:AJ7"/>
    <mergeCell ref="T11:W11"/>
    <mergeCell ref="B12:D12"/>
    <mergeCell ref="T13:U13"/>
    <mergeCell ref="T14:U14"/>
    <mergeCell ref="T15:U15"/>
    <mergeCell ref="E12:G12"/>
    <mergeCell ref="V13:X13"/>
    <mergeCell ref="V14:X14"/>
    <mergeCell ref="V15:X15"/>
    <mergeCell ref="V16:X16"/>
    <mergeCell ref="V17:X17"/>
    <mergeCell ref="AT17:AU17"/>
    <mergeCell ref="AV17:AX17"/>
    <mergeCell ref="AT13:AU13"/>
    <mergeCell ref="AV13:AX13"/>
    <mergeCell ref="AT14:AU14"/>
    <mergeCell ref="AV14:AX14"/>
    <mergeCell ref="AT15:AU15"/>
    <mergeCell ref="AV15:AX15"/>
    <mergeCell ref="Y7:AB7"/>
    <mergeCell ref="AO7:AR7"/>
    <mergeCell ref="P7:S7"/>
    <mergeCell ref="AT16:AU16"/>
    <mergeCell ref="T16:U16"/>
    <mergeCell ref="AT11:AW11"/>
    <mergeCell ref="AH12:AJ12"/>
    <mergeCell ref="AK12:AM12"/>
    <mergeCell ref="AV16:AX16"/>
    <mergeCell ref="N12:P12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5" r:id="rId1"/>
  <ignoredErrors>
    <ignoredError sqref="V2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zoomScalePageLayoutView="0" workbookViewId="0" topLeftCell="A7">
      <selection activeCell="BA18" sqref="BA18"/>
    </sheetView>
  </sheetViews>
  <sheetFormatPr defaultColWidth="2.25390625" defaultRowHeight="22.5" customHeight="1"/>
  <cols>
    <col min="1" max="51" width="2.25390625" style="59" customWidth="1"/>
    <col min="52" max="52" width="3.50390625" style="59" bestFit="1" customWidth="1"/>
    <col min="53" max="16384" width="2.25390625" style="59" customWidth="1"/>
  </cols>
  <sheetData>
    <row r="1" spans="2:46" s="4" customFormat="1" ht="22.5" customHeight="1">
      <c r="B1" s="23" t="s">
        <v>134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2:46" s="4" customFormat="1" ht="22.5" customHeight="1">
      <c r="B2" s="28"/>
      <c r="C2" s="28" t="s">
        <v>133</v>
      </c>
      <c r="D2" s="28"/>
      <c r="E2" s="28"/>
      <c r="F2" s="28"/>
      <c r="G2" s="28"/>
      <c r="H2" s="28"/>
      <c r="I2" s="28"/>
      <c r="J2" s="28" t="s">
        <v>132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2:46" s="4" customFormat="1" ht="22.5" customHeight="1">
      <c r="B3" s="28"/>
      <c r="C3" s="28"/>
      <c r="D3" s="28"/>
      <c r="E3" s="28"/>
      <c r="F3" s="28"/>
      <c r="G3" s="28"/>
      <c r="H3" s="28"/>
      <c r="I3" s="28"/>
      <c r="J3" s="28" t="s">
        <v>131</v>
      </c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53" s="4" customFormat="1" ht="21.75" customHeight="1">
      <c r="B4" s="28"/>
      <c r="C4" s="28" t="s">
        <v>130</v>
      </c>
      <c r="D4" s="28"/>
      <c r="E4" s="28"/>
      <c r="F4" s="28"/>
      <c r="G4" s="28"/>
      <c r="H4" s="28"/>
      <c r="I4" s="28"/>
      <c r="J4" s="28" t="s">
        <v>141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</row>
    <row r="5" spans="2:46" s="4" customFormat="1" ht="22.5" customHeight="1">
      <c r="B5" s="28"/>
      <c r="C5" s="28" t="s">
        <v>129</v>
      </c>
      <c r="D5" s="28"/>
      <c r="E5" s="28"/>
      <c r="F5" s="28"/>
      <c r="G5" s="28"/>
      <c r="H5" s="28"/>
      <c r="I5" s="28"/>
      <c r="J5" s="28" t="s">
        <v>139</v>
      </c>
      <c r="K5" s="28"/>
      <c r="L5" s="28"/>
      <c r="M5" s="28"/>
      <c r="N5" s="28"/>
      <c r="O5" s="28"/>
      <c r="P5" s="28"/>
      <c r="Q5" s="28"/>
      <c r="R5" s="28"/>
      <c r="S5" s="28"/>
      <c r="T5" s="28" t="s">
        <v>140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101"/>
      <c r="AP5" s="101"/>
      <c r="AQ5" s="101"/>
      <c r="AR5" s="101"/>
      <c r="AS5" s="101"/>
      <c r="AT5" s="101"/>
    </row>
    <row r="6" spans="2:48" s="4" customFormat="1" ht="22.5" customHeight="1">
      <c r="B6" s="28"/>
      <c r="C6" s="28" t="s">
        <v>128</v>
      </c>
      <c r="D6" s="28"/>
      <c r="E6" s="28"/>
      <c r="F6" s="28"/>
      <c r="G6" s="28"/>
      <c r="H6" s="28"/>
      <c r="I6" s="28"/>
      <c r="J6" s="28" t="s">
        <v>127</v>
      </c>
      <c r="K6" s="28"/>
      <c r="L6" s="28"/>
      <c r="M6" s="28"/>
      <c r="N6" s="115" t="s">
        <v>119</v>
      </c>
      <c r="O6" s="61"/>
      <c r="P6" s="352" t="s">
        <v>51</v>
      </c>
      <c r="Q6" s="352"/>
      <c r="R6" s="352"/>
      <c r="S6" s="352"/>
      <c r="T6" s="70"/>
      <c r="U6" s="70"/>
      <c r="V6" s="393" t="s">
        <v>118</v>
      </c>
      <c r="W6" s="393"/>
      <c r="X6" s="70"/>
      <c r="Y6" s="352" t="s">
        <v>51</v>
      </c>
      <c r="Z6" s="352"/>
      <c r="AA6" s="352"/>
      <c r="AB6" s="352"/>
      <c r="AC6" s="70"/>
      <c r="AD6" s="70"/>
      <c r="AE6" s="99" t="s">
        <v>125</v>
      </c>
      <c r="AF6" s="70"/>
      <c r="AG6" s="352" t="s">
        <v>51</v>
      </c>
      <c r="AH6" s="352"/>
      <c r="AI6" s="352"/>
      <c r="AJ6" s="352"/>
      <c r="AK6" s="70"/>
      <c r="AL6" s="70"/>
      <c r="AM6" s="99" t="s">
        <v>124</v>
      </c>
      <c r="AN6" s="70"/>
      <c r="AO6" s="352" t="s">
        <v>51</v>
      </c>
      <c r="AP6" s="352"/>
      <c r="AQ6" s="352"/>
      <c r="AR6" s="352"/>
      <c r="AS6" s="101"/>
      <c r="AT6" s="101"/>
      <c r="AU6" s="101"/>
      <c r="AV6" s="101"/>
    </row>
    <row r="7" spans="2:48" s="4" customFormat="1" ht="22.5" customHeight="1">
      <c r="B7" s="28"/>
      <c r="C7" s="28"/>
      <c r="D7" s="28"/>
      <c r="E7" s="28"/>
      <c r="F7" s="28"/>
      <c r="G7" s="28"/>
      <c r="H7" s="28"/>
      <c r="I7" s="28"/>
      <c r="J7" s="28" t="s">
        <v>126</v>
      </c>
      <c r="K7" s="28"/>
      <c r="L7" s="28"/>
      <c r="M7" s="28"/>
      <c r="N7" s="115" t="s">
        <v>119</v>
      </c>
      <c r="O7" s="61"/>
      <c r="P7" s="309" t="s">
        <v>51</v>
      </c>
      <c r="Q7" s="309"/>
      <c r="R7" s="309"/>
      <c r="S7" s="309"/>
      <c r="T7" s="70"/>
      <c r="U7" s="70"/>
      <c r="V7" s="393" t="s">
        <v>118</v>
      </c>
      <c r="W7" s="393"/>
      <c r="X7" s="70"/>
      <c r="Y7" s="352" t="s">
        <v>51</v>
      </c>
      <c r="Z7" s="352"/>
      <c r="AA7" s="352"/>
      <c r="AB7" s="352"/>
      <c r="AC7" s="70"/>
      <c r="AD7" s="70"/>
      <c r="AE7" s="99" t="s">
        <v>125</v>
      </c>
      <c r="AF7" s="70"/>
      <c r="AG7" s="309" t="s">
        <v>51</v>
      </c>
      <c r="AH7" s="309"/>
      <c r="AI7" s="309"/>
      <c r="AJ7" s="309"/>
      <c r="AK7" s="70"/>
      <c r="AL7" s="70"/>
      <c r="AM7" s="99" t="s">
        <v>124</v>
      </c>
      <c r="AN7" s="70"/>
      <c r="AO7" s="352" t="s">
        <v>51</v>
      </c>
      <c r="AP7" s="352"/>
      <c r="AQ7" s="352"/>
      <c r="AR7" s="352"/>
      <c r="AS7" s="96"/>
      <c r="AT7" s="96"/>
      <c r="AU7" s="96"/>
      <c r="AV7" s="96"/>
    </row>
    <row r="8" spans="2:48" s="4" customFormat="1" ht="22.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98" t="s">
        <v>123</v>
      </c>
      <c r="O8" s="61"/>
      <c r="P8" s="53"/>
      <c r="Q8" s="53"/>
      <c r="R8" s="53"/>
      <c r="S8" s="53"/>
      <c r="T8" s="61"/>
      <c r="U8" s="61"/>
      <c r="V8" s="53"/>
      <c r="W8" s="53"/>
      <c r="X8" s="61"/>
      <c r="Y8" s="53"/>
      <c r="Z8" s="53"/>
      <c r="AA8" s="53"/>
      <c r="AB8" s="53"/>
      <c r="AC8" s="61"/>
      <c r="AD8" s="61"/>
      <c r="AE8" s="97"/>
      <c r="AF8" s="61"/>
      <c r="AG8" s="53"/>
      <c r="AH8" s="53"/>
      <c r="AI8" s="53"/>
      <c r="AJ8" s="53"/>
      <c r="AK8" s="61"/>
      <c r="AL8" s="61"/>
      <c r="AM8" s="97"/>
      <c r="AN8" s="61"/>
      <c r="AO8" s="66"/>
      <c r="AP8" s="66"/>
      <c r="AQ8" s="66"/>
      <c r="AR8" s="66"/>
      <c r="AS8" s="96"/>
      <c r="AT8" s="96"/>
      <c r="AU8" s="96"/>
      <c r="AV8" s="96"/>
    </row>
    <row r="9" spans="2:46" s="4" customFormat="1" ht="22.5" customHeight="1">
      <c r="B9" s="28"/>
      <c r="C9" s="28" t="s">
        <v>122</v>
      </c>
      <c r="D9" s="28"/>
      <c r="E9" s="28"/>
      <c r="F9" s="28"/>
      <c r="G9" s="28"/>
      <c r="H9" s="28"/>
      <c r="I9" s="28"/>
      <c r="J9" s="28"/>
      <c r="K9" s="28" t="s">
        <v>121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2:50" s="4" customFormat="1" ht="22.5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61"/>
      <c r="U10" s="61"/>
      <c r="V10" s="61"/>
      <c r="W10" s="61"/>
      <c r="X10" s="61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X10" s="114"/>
    </row>
    <row r="11" spans="2:50" ht="22.5" customHeight="1" thickBot="1">
      <c r="B11" s="60" t="s">
        <v>120</v>
      </c>
      <c r="C11" s="60"/>
      <c r="D11" s="60"/>
      <c r="E11" s="60"/>
      <c r="F11" s="60" t="s">
        <v>111</v>
      </c>
      <c r="G11" s="60"/>
      <c r="H11" s="60"/>
      <c r="I11" s="60"/>
      <c r="J11" s="258" t="s">
        <v>51</v>
      </c>
      <c r="K11" s="258"/>
      <c r="L11" s="258"/>
      <c r="M11" s="258"/>
      <c r="N11" s="61"/>
      <c r="O11" s="82"/>
      <c r="P11" s="60" t="s">
        <v>110</v>
      </c>
      <c r="Q11" s="60"/>
      <c r="R11" s="60"/>
      <c r="S11" s="60"/>
      <c r="T11" s="258" t="s">
        <v>51</v>
      </c>
      <c r="U11" s="258"/>
      <c r="V11" s="258"/>
      <c r="W11" s="258"/>
      <c r="X11" s="95"/>
      <c r="Y11" s="95"/>
      <c r="Z11" s="60"/>
      <c r="AA11" s="95"/>
      <c r="AB11" s="60" t="s">
        <v>120</v>
      </c>
      <c r="AC11" s="60"/>
      <c r="AD11" s="60"/>
      <c r="AE11" s="60"/>
      <c r="AF11" s="60" t="s">
        <v>111</v>
      </c>
      <c r="AG11" s="60"/>
      <c r="AH11" s="60"/>
      <c r="AI11" s="60"/>
      <c r="AJ11" s="258" t="s">
        <v>51</v>
      </c>
      <c r="AK11" s="258"/>
      <c r="AL11" s="258"/>
      <c r="AM11" s="258"/>
      <c r="AN11" s="61"/>
      <c r="AO11" s="95"/>
      <c r="AP11" s="60" t="s">
        <v>110</v>
      </c>
      <c r="AQ11" s="60"/>
      <c r="AR11" s="60"/>
      <c r="AS11" s="60"/>
      <c r="AT11" s="513" t="s">
        <v>51</v>
      </c>
      <c r="AU11" s="391"/>
      <c r="AV11" s="391"/>
      <c r="AW11" s="391"/>
      <c r="AX11" s="82"/>
    </row>
    <row r="12" spans="2:50" ht="22.5" customHeight="1" thickBot="1">
      <c r="B12" s="501" t="s">
        <v>125</v>
      </c>
      <c r="C12" s="502"/>
      <c r="D12" s="502"/>
      <c r="E12" s="498" t="str">
        <f>B13</f>
        <v>竜王</v>
      </c>
      <c r="F12" s="499"/>
      <c r="G12" s="500"/>
      <c r="H12" s="498" t="str">
        <f>B14</f>
        <v>野洲B</v>
      </c>
      <c r="I12" s="499"/>
      <c r="J12" s="500"/>
      <c r="K12" s="498" t="str">
        <f>B15</f>
        <v>五個荘</v>
      </c>
      <c r="L12" s="499"/>
      <c r="M12" s="500"/>
      <c r="N12" s="498" t="str">
        <f>B16</f>
        <v>能登川</v>
      </c>
      <c r="O12" s="499"/>
      <c r="P12" s="500"/>
      <c r="Q12" s="498" t="str">
        <f>B17</f>
        <v>金城</v>
      </c>
      <c r="R12" s="499"/>
      <c r="S12" s="500"/>
      <c r="T12" s="426" t="s">
        <v>117</v>
      </c>
      <c r="U12" s="459"/>
      <c r="V12" s="426" t="s">
        <v>12</v>
      </c>
      <c r="W12" s="427"/>
      <c r="X12" s="517"/>
      <c r="Y12" s="82"/>
      <c r="Z12" s="81"/>
      <c r="AA12" s="82"/>
      <c r="AB12" s="518" t="s">
        <v>136</v>
      </c>
      <c r="AC12" s="499"/>
      <c r="AD12" s="500"/>
      <c r="AE12" s="498" t="str">
        <f>AB13</f>
        <v>安土</v>
      </c>
      <c r="AF12" s="499"/>
      <c r="AG12" s="500"/>
      <c r="AH12" s="498" t="str">
        <f>AB14</f>
        <v>旭森</v>
      </c>
      <c r="AI12" s="499"/>
      <c r="AJ12" s="500"/>
      <c r="AK12" s="498" t="str">
        <f>AB15</f>
        <v>北野A</v>
      </c>
      <c r="AL12" s="499"/>
      <c r="AM12" s="500"/>
      <c r="AN12" s="498" t="str">
        <f>AB16</f>
        <v>日野</v>
      </c>
      <c r="AO12" s="499"/>
      <c r="AP12" s="500"/>
      <c r="AQ12" s="377" t="str">
        <f>AB17</f>
        <v>ジュニオール</v>
      </c>
      <c r="AR12" s="378"/>
      <c r="AS12" s="379"/>
      <c r="AT12" s="426" t="s">
        <v>117</v>
      </c>
      <c r="AU12" s="459"/>
      <c r="AV12" s="426" t="s">
        <v>12</v>
      </c>
      <c r="AW12" s="427"/>
      <c r="AX12" s="517"/>
    </row>
    <row r="13" spans="1:50" ht="22.5" customHeight="1" thickTop="1">
      <c r="A13" s="67" t="s">
        <v>135</v>
      </c>
      <c r="B13" s="398" t="s">
        <v>39</v>
      </c>
      <c r="C13" s="399"/>
      <c r="D13" s="400"/>
      <c r="E13" s="401"/>
      <c r="F13" s="401"/>
      <c r="G13" s="401"/>
      <c r="H13" s="92">
        <f>K31</f>
        <v>0</v>
      </c>
      <c r="I13" s="75" t="str">
        <f>IF(H13="","-",IF(H13&gt;J13,"○",IF(H13=J13,"△","●")))</f>
        <v>△</v>
      </c>
      <c r="J13" s="91">
        <f>N31</f>
        <v>0</v>
      </c>
      <c r="K13" s="92">
        <f>K34</f>
        <v>0</v>
      </c>
      <c r="L13" s="75" t="str">
        <f>IF(K13="","-",IF(K13&gt;M13,"○",IF(K13=M13,"△","●")))</f>
        <v>△</v>
      </c>
      <c r="M13" s="91">
        <f>N34</f>
        <v>0</v>
      </c>
      <c r="N13" s="92">
        <f>K25</f>
        <v>0</v>
      </c>
      <c r="O13" s="75" t="str">
        <f>IF(N13="","-",IF(N13&gt;P13,"○",IF(N13=P13,"△","●")))</f>
        <v>△</v>
      </c>
      <c r="P13" s="91">
        <f>N25</f>
        <v>0</v>
      </c>
      <c r="Q13" s="92">
        <f>K27</f>
        <v>0</v>
      </c>
      <c r="R13" s="75" t="str">
        <f>IF(Q13="","-",IF(Q13&gt;S13,"○",IF(Q13=S13,"△","●")))</f>
        <v>△</v>
      </c>
      <c r="S13" s="91">
        <f>N27</f>
        <v>0</v>
      </c>
      <c r="T13" s="386">
        <f>COUNTIF(E13:S13,"○")*3+COUNTIF(E13:S13,"△")</f>
        <v>4</v>
      </c>
      <c r="U13" s="387"/>
      <c r="V13" s="472"/>
      <c r="W13" s="473"/>
      <c r="X13" s="474"/>
      <c r="Z13" s="81"/>
      <c r="AA13" s="67" t="s">
        <v>135</v>
      </c>
      <c r="AB13" s="398" t="s">
        <v>38</v>
      </c>
      <c r="AC13" s="399"/>
      <c r="AD13" s="400"/>
      <c r="AE13" s="401"/>
      <c r="AF13" s="401"/>
      <c r="AG13" s="401"/>
      <c r="AH13" s="92">
        <f>AK31</f>
        <v>0</v>
      </c>
      <c r="AI13" s="75" t="str">
        <f>IF(AH13="","-",IF(AH13&gt;AJ13,"○",IF(AH13=AJ13,"△","●")))</f>
        <v>△</v>
      </c>
      <c r="AJ13" s="91">
        <f>AN31</f>
        <v>0</v>
      </c>
      <c r="AK13" s="92">
        <f>AK34</f>
        <v>0</v>
      </c>
      <c r="AL13" s="75" t="str">
        <f>IF(AK13="","-",IF(AK13&gt;AM13,"○",IF(AK13=AM13,"△","●")))</f>
        <v>△</v>
      </c>
      <c r="AM13" s="91">
        <f>AN34</f>
        <v>0</v>
      </c>
      <c r="AN13" s="92">
        <f>AK25</f>
        <v>0</v>
      </c>
      <c r="AO13" s="75" t="str">
        <f>IF(AN13="","-",IF(AN13&gt;AP13,"○",IF(AN13=AP13,"△","●")))</f>
        <v>△</v>
      </c>
      <c r="AP13" s="91">
        <f>AN25</f>
        <v>0</v>
      </c>
      <c r="AQ13" s="92">
        <f>AK27</f>
        <v>0</v>
      </c>
      <c r="AR13" s="75" t="str">
        <f>IF(AQ13="","-",IF(AQ13&gt;AS13,"○",IF(AQ13=AS13,"△","●")))</f>
        <v>△</v>
      </c>
      <c r="AS13" s="91">
        <f>AN27</f>
        <v>0</v>
      </c>
      <c r="AT13" s="386">
        <f>COUNTIF(AE13:AS13,"○")*3+COUNTIF(AE13:AS13,"△")</f>
        <v>4</v>
      </c>
      <c r="AU13" s="387"/>
      <c r="AV13" s="472"/>
      <c r="AW13" s="473"/>
      <c r="AX13" s="474"/>
    </row>
    <row r="14" spans="1:50" ht="22.5" customHeight="1">
      <c r="A14" s="67" t="s">
        <v>135</v>
      </c>
      <c r="B14" s="403" t="s">
        <v>49</v>
      </c>
      <c r="C14" s="404"/>
      <c r="D14" s="405"/>
      <c r="E14" s="90">
        <f>N31</f>
        <v>0</v>
      </c>
      <c r="F14" s="89" t="str">
        <f>IF(E14="","-",IF(E14&gt;G14,"○",IF(E14=G14,"△","●")))</f>
        <v>△</v>
      </c>
      <c r="G14" s="88">
        <f>K31</f>
        <v>0</v>
      </c>
      <c r="H14" s="406"/>
      <c r="I14" s="406"/>
      <c r="J14" s="406"/>
      <c r="K14" s="90">
        <f>N26</f>
        <v>0</v>
      </c>
      <c r="L14" s="89" t="str">
        <f>IF(K14="","-",IF(K14&gt;M14,"○",IF(K14=M14,"△","●")))</f>
        <v>△</v>
      </c>
      <c r="M14" s="88">
        <f>K26</f>
        <v>0</v>
      </c>
      <c r="N14" s="90">
        <f>N23</f>
        <v>0</v>
      </c>
      <c r="O14" s="89" t="str">
        <f>IF(N14="","-",IF(N14&gt;P14,"○",IF(N14=P14,"△","●")))</f>
        <v>△</v>
      </c>
      <c r="P14" s="88">
        <f>K23</f>
        <v>0</v>
      </c>
      <c r="Q14" s="90">
        <f>K33</f>
        <v>0</v>
      </c>
      <c r="R14" s="89" t="str">
        <f>IF(Q14="","-",IF(Q14&gt;S14,"○",IF(Q14=S14,"△","●")))</f>
        <v>△</v>
      </c>
      <c r="S14" s="88">
        <f>N33</f>
        <v>0</v>
      </c>
      <c r="T14" s="375">
        <f>COUNTIF(E14:S14,"○")*3+COUNTIF(E14:S14,"△")</f>
        <v>4</v>
      </c>
      <c r="U14" s="376"/>
      <c r="V14" s="466"/>
      <c r="W14" s="467"/>
      <c r="X14" s="468"/>
      <c r="Z14" s="81"/>
      <c r="AA14" s="67" t="s">
        <v>135</v>
      </c>
      <c r="AB14" s="403" t="s">
        <v>144</v>
      </c>
      <c r="AC14" s="404"/>
      <c r="AD14" s="405"/>
      <c r="AE14" s="90">
        <f>AN31</f>
        <v>0</v>
      </c>
      <c r="AF14" s="89" t="str">
        <f>IF(AE14="","-",IF(AE14&gt;AG14,"○",IF(AE14=AG14,"△","●")))</f>
        <v>△</v>
      </c>
      <c r="AG14" s="88">
        <f>AK31</f>
        <v>0</v>
      </c>
      <c r="AH14" s="406"/>
      <c r="AI14" s="406"/>
      <c r="AJ14" s="406"/>
      <c r="AK14" s="90">
        <f>AN26</f>
        <v>0</v>
      </c>
      <c r="AL14" s="89" t="str">
        <f>IF(AK14="","-",IF(AK14&gt;AM14,"○",IF(AK14=AM14,"△","●")))</f>
        <v>△</v>
      </c>
      <c r="AM14" s="88">
        <f>AK26</f>
        <v>0</v>
      </c>
      <c r="AN14" s="90">
        <f>AN23</f>
        <v>0</v>
      </c>
      <c r="AO14" s="89" t="str">
        <f>IF(AN14="","-",IF(AN14&gt;AP14,"○",IF(AN14=AP14,"△","●")))</f>
        <v>△</v>
      </c>
      <c r="AP14" s="88">
        <f>AK23</f>
        <v>0</v>
      </c>
      <c r="AQ14" s="90">
        <f>AK33</f>
        <v>0</v>
      </c>
      <c r="AR14" s="89" t="str">
        <f>IF(AQ14="","-",IF(AQ14&gt;AS14,"○",IF(AQ14=AS14,"△","●")))</f>
        <v>△</v>
      </c>
      <c r="AS14" s="88">
        <f>AN33</f>
        <v>0</v>
      </c>
      <c r="AT14" s="375">
        <f>COUNTIF(AE14:AS14,"○")*3+COUNTIF(AE14:AS14,"△")</f>
        <v>4</v>
      </c>
      <c r="AU14" s="376"/>
      <c r="AV14" s="466"/>
      <c r="AW14" s="467"/>
      <c r="AX14" s="468"/>
    </row>
    <row r="15" spans="2:50" ht="22.5" customHeight="1">
      <c r="B15" s="403" t="s">
        <v>63</v>
      </c>
      <c r="C15" s="404"/>
      <c r="D15" s="405"/>
      <c r="E15" s="90">
        <f>N34</f>
        <v>0</v>
      </c>
      <c r="F15" s="89" t="str">
        <f>IF(E15="","-",IF(E15&gt;G15,"○",IF(E15=G15,"△","●")))</f>
        <v>△</v>
      </c>
      <c r="G15" s="88">
        <f>K34</f>
        <v>0</v>
      </c>
      <c r="H15" s="90">
        <f>K26</f>
        <v>0</v>
      </c>
      <c r="I15" s="89" t="str">
        <f>IF(H15="","-",IF(H15&gt;J15,"○",IF(H15=J15,"△","●")))</f>
        <v>△</v>
      </c>
      <c r="J15" s="88">
        <f>N26</f>
        <v>0</v>
      </c>
      <c r="K15" s="406"/>
      <c r="L15" s="406"/>
      <c r="M15" s="406"/>
      <c r="N15" s="90">
        <f>K32</f>
        <v>0</v>
      </c>
      <c r="O15" s="89" t="str">
        <f>IF(N15="","-",IF(N15&gt;P15,"○",IF(N15=P15,"△","●")))</f>
        <v>△</v>
      </c>
      <c r="P15" s="88">
        <f>N32</f>
        <v>0</v>
      </c>
      <c r="Q15" s="90">
        <f>N24</f>
        <v>0</v>
      </c>
      <c r="R15" s="89" t="str">
        <f>IF(Q15="","-",IF(Q15&gt;S15,"○",IF(Q15=S15,"△","●")))</f>
        <v>△</v>
      </c>
      <c r="S15" s="88">
        <f>K24</f>
        <v>0</v>
      </c>
      <c r="T15" s="375">
        <f>COUNTIF(E15:S15,"○")*3+COUNTIF(E15:S15,"△")</f>
        <v>4</v>
      </c>
      <c r="U15" s="376"/>
      <c r="V15" s="466"/>
      <c r="W15" s="467"/>
      <c r="X15" s="468"/>
      <c r="Y15" s="82"/>
      <c r="Z15" s="81"/>
      <c r="AA15" s="82"/>
      <c r="AB15" s="403" t="s">
        <v>64</v>
      </c>
      <c r="AC15" s="404"/>
      <c r="AD15" s="405"/>
      <c r="AE15" s="90">
        <f>AN34</f>
        <v>0</v>
      </c>
      <c r="AF15" s="89" t="str">
        <f>IF(AE15="","-",IF(AE15&gt;AG15,"○",IF(AE15=AG15,"△","●")))</f>
        <v>△</v>
      </c>
      <c r="AG15" s="88">
        <f>AK34</f>
        <v>0</v>
      </c>
      <c r="AH15" s="90">
        <f>AK26</f>
        <v>0</v>
      </c>
      <c r="AI15" s="89" t="str">
        <f>IF(AH15="","-",IF(AH15&gt;AJ15,"○",IF(AH15=AJ15,"△","●")))</f>
        <v>△</v>
      </c>
      <c r="AJ15" s="88">
        <f>AN26</f>
        <v>0</v>
      </c>
      <c r="AK15" s="406"/>
      <c r="AL15" s="406"/>
      <c r="AM15" s="406"/>
      <c r="AN15" s="90">
        <f>AK32</f>
        <v>0</v>
      </c>
      <c r="AO15" s="89" t="str">
        <f>IF(AN15="","-",IF(AN15&gt;AP15,"○",IF(AN15=AP15,"△","●")))</f>
        <v>△</v>
      </c>
      <c r="AP15" s="88">
        <f>AN32</f>
        <v>0</v>
      </c>
      <c r="AQ15" s="90">
        <f>AN24</f>
        <v>0</v>
      </c>
      <c r="AR15" s="89" t="str">
        <f>IF(AQ15="","-",IF(AQ15&gt;AS15,"○",IF(AQ15=AS15,"△","●")))</f>
        <v>△</v>
      </c>
      <c r="AS15" s="88">
        <f>AK24</f>
        <v>0</v>
      </c>
      <c r="AT15" s="375">
        <f>COUNTIF(AE15:AS15,"○")*3+COUNTIF(AE15:AS15,"△")</f>
        <v>4</v>
      </c>
      <c r="AU15" s="376"/>
      <c r="AV15" s="466"/>
      <c r="AW15" s="467"/>
      <c r="AX15" s="468"/>
    </row>
    <row r="16" spans="2:50" ht="22.5" customHeight="1">
      <c r="B16" s="403" t="s">
        <v>80</v>
      </c>
      <c r="C16" s="404"/>
      <c r="D16" s="405"/>
      <c r="E16" s="90">
        <f>N25</f>
        <v>0</v>
      </c>
      <c r="F16" s="89" t="str">
        <f>IF(E16="","-",IF(E16&gt;G16,"○",IF(E16=G16,"△","●")))</f>
        <v>△</v>
      </c>
      <c r="G16" s="88">
        <f>K25</f>
        <v>0</v>
      </c>
      <c r="H16" s="90">
        <f>K23</f>
        <v>0</v>
      </c>
      <c r="I16" s="89" t="str">
        <f>IF(H16="","-",IF(H16&gt;J16,"○",IF(H16=J16,"△","●")))</f>
        <v>△</v>
      </c>
      <c r="J16" s="88">
        <f>N23</f>
        <v>0</v>
      </c>
      <c r="K16" s="90">
        <f>N32</f>
        <v>0</v>
      </c>
      <c r="L16" s="89" t="str">
        <f>IF(K16="","-",IF(K16&gt;M16,"○",IF(K16=M16,"△","●")))</f>
        <v>△</v>
      </c>
      <c r="M16" s="88">
        <f>K32</f>
        <v>0</v>
      </c>
      <c r="N16" s="406"/>
      <c r="O16" s="406"/>
      <c r="P16" s="406"/>
      <c r="Q16" s="90">
        <f>K30</f>
        <v>0</v>
      </c>
      <c r="R16" s="89" t="str">
        <f>IF(Q16="","-",IF(Q16&gt;S16,"○",IF(Q16=S16,"△","●")))</f>
        <v>△</v>
      </c>
      <c r="S16" s="88">
        <f>N30</f>
        <v>0</v>
      </c>
      <c r="T16" s="375">
        <f>COUNTIF(E16:S16,"○")*3+COUNTIF(E16:S16,"△")</f>
        <v>4</v>
      </c>
      <c r="U16" s="376"/>
      <c r="V16" s="466"/>
      <c r="W16" s="467"/>
      <c r="X16" s="468"/>
      <c r="Y16" s="82"/>
      <c r="Z16" s="81"/>
      <c r="AA16" s="82"/>
      <c r="AB16" s="403" t="s">
        <v>78</v>
      </c>
      <c r="AC16" s="404"/>
      <c r="AD16" s="405"/>
      <c r="AE16" s="90">
        <f>AN25</f>
        <v>0</v>
      </c>
      <c r="AF16" s="89" t="str">
        <f>IF(AE16="","-",IF(AE16&gt;AG16,"○",IF(AE16=AG16,"△","●")))</f>
        <v>△</v>
      </c>
      <c r="AG16" s="88">
        <f>AK25</f>
        <v>0</v>
      </c>
      <c r="AH16" s="90">
        <f>AK23</f>
        <v>0</v>
      </c>
      <c r="AI16" s="89" t="str">
        <f>IF(AH16="","-",IF(AH16&gt;AJ16,"○",IF(AH16=AJ16,"△","●")))</f>
        <v>△</v>
      </c>
      <c r="AJ16" s="88">
        <f>AN23</f>
        <v>0</v>
      </c>
      <c r="AK16" s="90">
        <f>AN32</f>
        <v>0</v>
      </c>
      <c r="AL16" s="89" t="str">
        <f>IF(AK16="","-",IF(AK16&gt;AM16,"○",IF(AK16=AM16,"△","●")))</f>
        <v>△</v>
      </c>
      <c r="AM16" s="88">
        <f>AK32</f>
        <v>0</v>
      </c>
      <c r="AN16" s="406"/>
      <c r="AO16" s="406"/>
      <c r="AP16" s="406"/>
      <c r="AQ16" s="90">
        <f>AK30</f>
        <v>0</v>
      </c>
      <c r="AR16" s="89" t="str">
        <f>IF(AQ16="","-",IF(AQ16&gt;AS16,"○",IF(AQ16=AS16,"△","●")))</f>
        <v>△</v>
      </c>
      <c r="AS16" s="88">
        <f>AN30</f>
        <v>0</v>
      </c>
      <c r="AT16" s="375">
        <f>COUNTIF(AE16:AS16,"○")*3+COUNTIF(AE16:AS16,"△")</f>
        <v>4</v>
      </c>
      <c r="AU16" s="376"/>
      <c r="AV16" s="466"/>
      <c r="AW16" s="467"/>
      <c r="AX16" s="468"/>
    </row>
    <row r="17" spans="2:50" ht="22.5" customHeight="1" thickBot="1">
      <c r="B17" s="410" t="s">
        <v>92</v>
      </c>
      <c r="C17" s="411"/>
      <c r="D17" s="412"/>
      <c r="E17" s="86">
        <f>N27</f>
        <v>0</v>
      </c>
      <c r="F17" s="85" t="str">
        <f>IF(E17="","-",IF(E17&gt;G17,"○",IF(E17=G17,"△","●")))</f>
        <v>△</v>
      </c>
      <c r="G17" s="87">
        <f>K27</f>
        <v>0</v>
      </c>
      <c r="H17" s="86">
        <f>N33</f>
        <v>0</v>
      </c>
      <c r="I17" s="85" t="str">
        <f>IF(H17="","-",IF(H17&gt;J17,"○",IF(H17=J17,"△","●")))</f>
        <v>△</v>
      </c>
      <c r="J17" s="87">
        <f>K33</f>
        <v>0</v>
      </c>
      <c r="K17" s="86">
        <f>K24</f>
        <v>0</v>
      </c>
      <c r="L17" s="85" t="str">
        <f>IF(K17="","-",IF(K17&gt;M17,"○",IF(K17=M17,"△","●")))</f>
        <v>△</v>
      </c>
      <c r="M17" s="87">
        <f>N24</f>
        <v>0</v>
      </c>
      <c r="N17" s="86">
        <f>N30</f>
        <v>0</v>
      </c>
      <c r="O17" s="85" t="str">
        <f>IF(N17="","-",IF(N17&gt;P17,"○",IF(N17=P17,"△","●")))</f>
        <v>△</v>
      </c>
      <c r="P17" s="87">
        <f>K30</f>
        <v>0</v>
      </c>
      <c r="Q17" s="409"/>
      <c r="R17" s="409"/>
      <c r="S17" s="409"/>
      <c r="T17" s="383">
        <f>COUNTIF(E17:S17,"○")*3+COUNTIF(E17:S17,"△")</f>
        <v>4</v>
      </c>
      <c r="U17" s="390"/>
      <c r="V17" s="469"/>
      <c r="W17" s="470"/>
      <c r="X17" s="471"/>
      <c r="Y17" s="82"/>
      <c r="Z17" s="74"/>
      <c r="AA17" s="82"/>
      <c r="AB17" s="519" t="s">
        <v>145</v>
      </c>
      <c r="AC17" s="520"/>
      <c r="AD17" s="521"/>
      <c r="AE17" s="86">
        <f>AN27</f>
        <v>0</v>
      </c>
      <c r="AF17" s="85" t="str">
        <f>IF(AE17="","-",IF(AE17&gt;AG17,"○",IF(AE17=AG17,"△","●")))</f>
        <v>△</v>
      </c>
      <c r="AG17" s="87">
        <f>AK27</f>
        <v>0</v>
      </c>
      <c r="AH17" s="86">
        <f>AN33</f>
        <v>0</v>
      </c>
      <c r="AI17" s="85" t="str">
        <f>IF(AH17="","-",IF(AH17&gt;AJ17,"○",IF(AH17=AJ17,"△","●")))</f>
        <v>△</v>
      </c>
      <c r="AJ17" s="87">
        <f>AK33</f>
        <v>0</v>
      </c>
      <c r="AK17" s="86">
        <f>AK24</f>
        <v>0</v>
      </c>
      <c r="AL17" s="85" t="str">
        <f>IF(AK17="","-",IF(AK17&gt;AM17,"○",IF(AK17=AM17,"△","●")))</f>
        <v>△</v>
      </c>
      <c r="AM17" s="87">
        <f>AN24</f>
        <v>0</v>
      </c>
      <c r="AN17" s="86">
        <f>AN30</f>
        <v>0</v>
      </c>
      <c r="AO17" s="85" t="str">
        <f>IF(AN17="","-",IF(AN17&gt;AP17,"○",IF(AN17=AP17,"△","●")))</f>
        <v>△</v>
      </c>
      <c r="AP17" s="87">
        <f>AK30</f>
        <v>0</v>
      </c>
      <c r="AQ17" s="409"/>
      <c r="AR17" s="409"/>
      <c r="AS17" s="409"/>
      <c r="AT17" s="383">
        <f>COUNTIF(AE17:AS17,"○")*3+COUNTIF(AE17:AS17,"△")</f>
        <v>4</v>
      </c>
      <c r="AU17" s="390"/>
      <c r="AV17" s="469"/>
      <c r="AW17" s="470"/>
      <c r="AX17" s="471"/>
    </row>
    <row r="18" spans="2:46" ht="22.5" customHeight="1">
      <c r="B18" s="84" t="s">
        <v>114</v>
      </c>
      <c r="C18" s="72"/>
      <c r="D18" s="7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66"/>
      <c r="R18" s="66"/>
      <c r="S18" s="66"/>
      <c r="T18" s="82"/>
      <c r="U18" s="82"/>
      <c r="V18" s="82"/>
      <c r="W18" s="82"/>
      <c r="X18" s="82"/>
      <c r="Y18" s="82"/>
      <c r="Z18" s="72"/>
      <c r="AA18" s="72"/>
      <c r="AB18" s="7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66"/>
      <c r="AP18" s="66"/>
      <c r="AQ18" s="66"/>
      <c r="AR18" s="82"/>
      <c r="AS18" s="82"/>
      <c r="AT18" s="82"/>
    </row>
    <row r="19" spans="2:46" ht="22.5" customHeight="1">
      <c r="B19" s="84"/>
      <c r="C19" s="72"/>
      <c r="D19" s="7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66"/>
      <c r="R19" s="66"/>
      <c r="S19" s="66"/>
      <c r="T19" s="82"/>
      <c r="U19" s="82"/>
      <c r="V19" s="82"/>
      <c r="W19" s="82"/>
      <c r="X19" s="82"/>
      <c r="Y19" s="82"/>
      <c r="Z19" s="72"/>
      <c r="AA19" s="72"/>
      <c r="AB19" s="7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66"/>
      <c r="AP19" s="66"/>
      <c r="AQ19" s="66"/>
      <c r="AR19" s="82"/>
      <c r="AS19" s="82"/>
      <c r="AT19" s="82"/>
    </row>
    <row r="20" spans="2:50" ht="22.5" customHeight="1">
      <c r="B20" s="61" t="s">
        <v>113</v>
      </c>
      <c r="C20" s="61"/>
      <c r="D20" s="61"/>
      <c r="E20" s="61"/>
      <c r="F20" s="61"/>
      <c r="G20" s="61"/>
      <c r="H20" s="61"/>
      <c r="I20" s="61"/>
      <c r="J20" s="28"/>
      <c r="K20" s="28"/>
      <c r="L20" s="28"/>
      <c r="M20" s="28"/>
      <c r="N20" s="28"/>
      <c r="O20" s="28"/>
      <c r="P20" s="28"/>
      <c r="Q20" s="81"/>
      <c r="R20" s="81"/>
      <c r="S20" s="81"/>
      <c r="T20" s="82"/>
      <c r="U20" s="82"/>
      <c r="V20" s="82"/>
      <c r="W20" s="82"/>
      <c r="X20" s="82"/>
      <c r="Y20" s="82"/>
      <c r="Z20" s="81"/>
      <c r="AA20" s="82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2"/>
      <c r="AU20" s="82"/>
      <c r="AV20" s="82"/>
      <c r="AW20" s="82"/>
      <c r="AX20" s="82"/>
    </row>
    <row r="21" spans="2:50" ht="22.5" customHeight="1" thickBot="1">
      <c r="B21" s="391" t="str">
        <f>B12</f>
        <v>ハ</v>
      </c>
      <c r="C21" s="391"/>
      <c r="D21" s="60" t="s">
        <v>112</v>
      </c>
      <c r="E21" s="82"/>
      <c r="F21" s="82"/>
      <c r="G21" s="82"/>
      <c r="H21" s="82"/>
      <c r="I21" s="82"/>
      <c r="J21" s="60"/>
      <c r="K21" s="60"/>
      <c r="L21" s="60"/>
      <c r="M21" s="60"/>
      <c r="N21" s="60"/>
      <c r="O21" s="60"/>
      <c r="P21" s="60"/>
      <c r="Q21" s="82"/>
      <c r="R21" s="82"/>
      <c r="S21" s="82"/>
      <c r="T21" s="82"/>
      <c r="U21" s="82"/>
      <c r="V21" s="82"/>
      <c r="W21" s="82"/>
      <c r="X21" s="82"/>
      <c r="Y21" s="80"/>
      <c r="Z21" s="81"/>
      <c r="AA21" s="80"/>
      <c r="AB21" s="391" t="str">
        <f>AB12</f>
        <v>ニ</v>
      </c>
      <c r="AC21" s="391"/>
      <c r="AD21" s="60" t="s">
        <v>112</v>
      </c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2:50" ht="22.5" customHeight="1" thickBot="1">
      <c r="B22" s="407" t="s">
        <v>111</v>
      </c>
      <c r="C22" s="408"/>
      <c r="D22" s="408"/>
      <c r="E22" s="408"/>
      <c r="F22" s="408"/>
      <c r="G22" s="408"/>
      <c r="H22" s="426" t="s">
        <v>109</v>
      </c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19" t="s">
        <v>0</v>
      </c>
      <c r="T22" s="419"/>
      <c r="U22" s="419"/>
      <c r="V22" s="419" t="s">
        <v>108</v>
      </c>
      <c r="W22" s="419"/>
      <c r="X22" s="420"/>
      <c r="Y22" s="80"/>
      <c r="Z22" s="81"/>
      <c r="AA22" s="80"/>
      <c r="AB22" s="407" t="s">
        <v>111</v>
      </c>
      <c r="AC22" s="408"/>
      <c r="AD22" s="408"/>
      <c r="AE22" s="408"/>
      <c r="AF22" s="408"/>
      <c r="AG22" s="408"/>
      <c r="AH22" s="426" t="s">
        <v>109</v>
      </c>
      <c r="AI22" s="427"/>
      <c r="AJ22" s="427"/>
      <c r="AK22" s="427"/>
      <c r="AL22" s="427"/>
      <c r="AM22" s="427"/>
      <c r="AN22" s="427"/>
      <c r="AO22" s="427"/>
      <c r="AP22" s="427"/>
      <c r="AQ22" s="427"/>
      <c r="AR22" s="459"/>
      <c r="AS22" s="419" t="s">
        <v>0</v>
      </c>
      <c r="AT22" s="419"/>
      <c r="AU22" s="419"/>
      <c r="AV22" s="419" t="s">
        <v>108</v>
      </c>
      <c r="AW22" s="419"/>
      <c r="AX22" s="420"/>
    </row>
    <row r="23" spans="2:50" ht="22.5" customHeight="1" thickTop="1">
      <c r="B23" s="509">
        <v>1</v>
      </c>
      <c r="C23" s="510"/>
      <c r="D23" s="437">
        <v>0.3958333333333333</v>
      </c>
      <c r="E23" s="437"/>
      <c r="F23" s="437"/>
      <c r="G23" s="438"/>
      <c r="H23" s="507" t="str">
        <f>+B16</f>
        <v>能登川</v>
      </c>
      <c r="I23" s="507"/>
      <c r="J23" s="508"/>
      <c r="K23" s="505"/>
      <c r="L23" s="505"/>
      <c r="M23" s="113" t="s">
        <v>4</v>
      </c>
      <c r="N23" s="505"/>
      <c r="O23" s="505"/>
      <c r="P23" s="506" t="str">
        <f>+B14</f>
        <v>野洲B</v>
      </c>
      <c r="Q23" s="507"/>
      <c r="R23" s="508"/>
      <c r="S23" s="503" t="str">
        <f>+B17</f>
        <v>金城</v>
      </c>
      <c r="T23" s="503"/>
      <c r="U23" s="503"/>
      <c r="V23" s="503" t="str">
        <f>+B13</f>
        <v>竜王</v>
      </c>
      <c r="W23" s="503"/>
      <c r="X23" s="504"/>
      <c r="Y23" s="82"/>
      <c r="Z23" s="81"/>
      <c r="AA23" s="82"/>
      <c r="AB23" s="509">
        <v>1</v>
      </c>
      <c r="AC23" s="510"/>
      <c r="AD23" s="437">
        <v>0.3958333333333333</v>
      </c>
      <c r="AE23" s="437"/>
      <c r="AF23" s="437"/>
      <c r="AG23" s="438"/>
      <c r="AH23" s="507" t="str">
        <f>+AB16</f>
        <v>日野</v>
      </c>
      <c r="AI23" s="507"/>
      <c r="AJ23" s="508"/>
      <c r="AK23" s="505"/>
      <c r="AL23" s="505"/>
      <c r="AM23" s="113" t="s">
        <v>4</v>
      </c>
      <c r="AN23" s="505"/>
      <c r="AO23" s="505"/>
      <c r="AP23" s="506" t="str">
        <f>+AB14</f>
        <v>旭森</v>
      </c>
      <c r="AQ23" s="507"/>
      <c r="AR23" s="508"/>
      <c r="AS23" s="514" t="str">
        <f>+AB17</f>
        <v>ジュニオール</v>
      </c>
      <c r="AT23" s="515"/>
      <c r="AU23" s="516"/>
      <c r="AV23" s="503" t="str">
        <f>+AB13</f>
        <v>安土</v>
      </c>
      <c r="AW23" s="503"/>
      <c r="AX23" s="504"/>
    </row>
    <row r="24" spans="2:50" ht="22.5" customHeight="1">
      <c r="B24" s="492">
        <v>2</v>
      </c>
      <c r="C24" s="493"/>
      <c r="D24" s="453">
        <v>0.4236111111111111</v>
      </c>
      <c r="E24" s="453"/>
      <c r="F24" s="453"/>
      <c r="G24" s="454"/>
      <c r="H24" s="487" t="str">
        <f>+B17</f>
        <v>金城</v>
      </c>
      <c r="I24" s="487"/>
      <c r="J24" s="488"/>
      <c r="K24" s="511"/>
      <c r="L24" s="511"/>
      <c r="M24" s="66" t="s">
        <v>4</v>
      </c>
      <c r="N24" s="511"/>
      <c r="O24" s="511"/>
      <c r="P24" s="486" t="str">
        <f>+B15</f>
        <v>五個荘</v>
      </c>
      <c r="Q24" s="487"/>
      <c r="R24" s="488"/>
      <c r="S24" s="489" t="str">
        <f>+B16</f>
        <v>能登川</v>
      </c>
      <c r="T24" s="489"/>
      <c r="U24" s="489"/>
      <c r="V24" s="489" t="str">
        <f>+B14</f>
        <v>野洲B</v>
      </c>
      <c r="W24" s="489"/>
      <c r="X24" s="490"/>
      <c r="Y24" s="82"/>
      <c r="Z24" s="81"/>
      <c r="AA24" s="82"/>
      <c r="AB24" s="492">
        <v>2</v>
      </c>
      <c r="AC24" s="493"/>
      <c r="AD24" s="453">
        <v>0.4236111111111111</v>
      </c>
      <c r="AE24" s="453"/>
      <c r="AF24" s="453"/>
      <c r="AG24" s="454"/>
      <c r="AH24" s="433" t="str">
        <f>+AB17</f>
        <v>ジュニオール</v>
      </c>
      <c r="AI24" s="512"/>
      <c r="AJ24" s="512"/>
      <c r="AK24" s="511"/>
      <c r="AL24" s="511"/>
      <c r="AM24" s="66" t="s">
        <v>4</v>
      </c>
      <c r="AN24" s="511"/>
      <c r="AO24" s="511"/>
      <c r="AP24" s="486" t="str">
        <f>+AB15</f>
        <v>北野A</v>
      </c>
      <c r="AQ24" s="487"/>
      <c r="AR24" s="488"/>
      <c r="AS24" s="489" t="str">
        <f>+AB16</f>
        <v>日野</v>
      </c>
      <c r="AT24" s="489"/>
      <c r="AU24" s="489"/>
      <c r="AV24" s="489" t="str">
        <f>+AB14</f>
        <v>旭森</v>
      </c>
      <c r="AW24" s="489"/>
      <c r="AX24" s="490"/>
    </row>
    <row r="25" spans="2:50" ht="22.5" customHeight="1">
      <c r="B25" s="492">
        <v>3</v>
      </c>
      <c r="C25" s="493"/>
      <c r="D25" s="453">
        <v>0.4513888888888889</v>
      </c>
      <c r="E25" s="453"/>
      <c r="F25" s="453"/>
      <c r="G25" s="454"/>
      <c r="H25" s="487" t="str">
        <f>+B13</f>
        <v>竜王</v>
      </c>
      <c r="I25" s="487"/>
      <c r="J25" s="488"/>
      <c r="K25" s="491"/>
      <c r="L25" s="491"/>
      <c r="M25" s="112" t="s">
        <v>4</v>
      </c>
      <c r="N25" s="491"/>
      <c r="O25" s="491"/>
      <c r="P25" s="486" t="str">
        <f>+B16</f>
        <v>能登川</v>
      </c>
      <c r="Q25" s="487"/>
      <c r="R25" s="488"/>
      <c r="S25" s="489" t="str">
        <f>+B15</f>
        <v>五個荘</v>
      </c>
      <c r="T25" s="489"/>
      <c r="U25" s="489"/>
      <c r="V25" s="489" t="str">
        <f>+B17</f>
        <v>金城</v>
      </c>
      <c r="W25" s="489"/>
      <c r="X25" s="490"/>
      <c r="Y25" s="82"/>
      <c r="Z25" s="74"/>
      <c r="AA25" s="82"/>
      <c r="AB25" s="492">
        <v>3</v>
      </c>
      <c r="AC25" s="493"/>
      <c r="AD25" s="453">
        <v>0.4513888888888889</v>
      </c>
      <c r="AE25" s="453"/>
      <c r="AF25" s="453"/>
      <c r="AG25" s="454"/>
      <c r="AH25" s="494" t="str">
        <f>+AB13</f>
        <v>安土</v>
      </c>
      <c r="AI25" s="494"/>
      <c r="AJ25" s="495"/>
      <c r="AK25" s="491"/>
      <c r="AL25" s="491"/>
      <c r="AM25" s="112" t="s">
        <v>4</v>
      </c>
      <c r="AN25" s="491"/>
      <c r="AO25" s="491"/>
      <c r="AP25" s="486" t="str">
        <f>+AB16</f>
        <v>日野</v>
      </c>
      <c r="AQ25" s="487"/>
      <c r="AR25" s="488"/>
      <c r="AS25" s="489" t="str">
        <f>+AB15</f>
        <v>北野A</v>
      </c>
      <c r="AT25" s="489"/>
      <c r="AU25" s="489"/>
      <c r="AV25" s="496" t="str">
        <f>+AB17</f>
        <v>ジュニオール</v>
      </c>
      <c r="AW25" s="424"/>
      <c r="AX25" s="497"/>
    </row>
    <row r="26" spans="2:50" ht="22.5" customHeight="1">
      <c r="B26" s="492">
        <v>4</v>
      </c>
      <c r="C26" s="493"/>
      <c r="D26" s="453">
        <v>0.4791666666666667</v>
      </c>
      <c r="E26" s="453"/>
      <c r="F26" s="453"/>
      <c r="G26" s="454"/>
      <c r="H26" s="487" t="str">
        <f>+B15</f>
        <v>五個荘</v>
      </c>
      <c r="I26" s="487"/>
      <c r="J26" s="488"/>
      <c r="K26" s="491"/>
      <c r="L26" s="491"/>
      <c r="M26" s="112" t="s">
        <v>4</v>
      </c>
      <c r="N26" s="491"/>
      <c r="O26" s="491"/>
      <c r="P26" s="486" t="str">
        <f>+B14</f>
        <v>野洲B</v>
      </c>
      <c r="Q26" s="487"/>
      <c r="R26" s="488"/>
      <c r="S26" s="489" t="str">
        <f>+B13</f>
        <v>竜王</v>
      </c>
      <c r="T26" s="489"/>
      <c r="U26" s="489"/>
      <c r="V26" s="489" t="str">
        <f>+B16</f>
        <v>能登川</v>
      </c>
      <c r="W26" s="489"/>
      <c r="X26" s="490"/>
      <c r="Y26" s="82"/>
      <c r="Z26" s="72"/>
      <c r="AA26" s="72"/>
      <c r="AB26" s="492">
        <v>4</v>
      </c>
      <c r="AC26" s="493"/>
      <c r="AD26" s="453">
        <v>0.4791666666666667</v>
      </c>
      <c r="AE26" s="453"/>
      <c r="AF26" s="453"/>
      <c r="AG26" s="454"/>
      <c r="AH26" s="487" t="str">
        <f>+AB15</f>
        <v>北野A</v>
      </c>
      <c r="AI26" s="487"/>
      <c r="AJ26" s="488"/>
      <c r="AK26" s="491"/>
      <c r="AL26" s="491"/>
      <c r="AM26" s="112" t="s">
        <v>4</v>
      </c>
      <c r="AN26" s="491"/>
      <c r="AO26" s="491"/>
      <c r="AP26" s="486" t="str">
        <f>+AB14</f>
        <v>旭森</v>
      </c>
      <c r="AQ26" s="487"/>
      <c r="AR26" s="488"/>
      <c r="AS26" s="489" t="str">
        <f>+AB13</f>
        <v>安土</v>
      </c>
      <c r="AT26" s="489"/>
      <c r="AU26" s="489"/>
      <c r="AV26" s="489" t="str">
        <f>+AB16</f>
        <v>日野</v>
      </c>
      <c r="AW26" s="489"/>
      <c r="AX26" s="490"/>
    </row>
    <row r="27" spans="2:50" ht="22.5" customHeight="1" thickBot="1">
      <c r="B27" s="484">
        <v>5</v>
      </c>
      <c r="C27" s="485"/>
      <c r="D27" s="447">
        <v>0.5069444444444444</v>
      </c>
      <c r="E27" s="447"/>
      <c r="F27" s="447"/>
      <c r="G27" s="448"/>
      <c r="H27" s="482" t="str">
        <f>+B13</f>
        <v>竜王</v>
      </c>
      <c r="I27" s="482"/>
      <c r="J27" s="483"/>
      <c r="K27" s="475"/>
      <c r="L27" s="475"/>
      <c r="M27" s="111" t="s">
        <v>4</v>
      </c>
      <c r="N27" s="475"/>
      <c r="O27" s="475"/>
      <c r="P27" s="481" t="str">
        <f>+B17</f>
        <v>金城</v>
      </c>
      <c r="Q27" s="482"/>
      <c r="R27" s="483"/>
      <c r="S27" s="477" t="str">
        <f>+B14</f>
        <v>野洲B</v>
      </c>
      <c r="T27" s="477"/>
      <c r="U27" s="477"/>
      <c r="V27" s="477" t="str">
        <f>+B15</f>
        <v>五個荘</v>
      </c>
      <c r="W27" s="477"/>
      <c r="X27" s="480"/>
      <c r="Y27" s="61"/>
      <c r="Z27" s="28"/>
      <c r="AA27" s="28"/>
      <c r="AB27" s="484">
        <v>5</v>
      </c>
      <c r="AC27" s="485"/>
      <c r="AD27" s="447">
        <v>0.5069444444444444</v>
      </c>
      <c r="AE27" s="447"/>
      <c r="AF27" s="447"/>
      <c r="AG27" s="448"/>
      <c r="AH27" s="478" t="str">
        <f>+AB13</f>
        <v>安土</v>
      </c>
      <c r="AI27" s="478"/>
      <c r="AJ27" s="479"/>
      <c r="AK27" s="475"/>
      <c r="AL27" s="475"/>
      <c r="AM27" s="111" t="s">
        <v>4</v>
      </c>
      <c r="AN27" s="475"/>
      <c r="AO27" s="475"/>
      <c r="AP27" s="476" t="str">
        <f>+AB17</f>
        <v>ジュニオール</v>
      </c>
      <c r="AQ27" s="476"/>
      <c r="AR27" s="421"/>
      <c r="AS27" s="477" t="str">
        <f>+AB14</f>
        <v>旭森</v>
      </c>
      <c r="AT27" s="477"/>
      <c r="AU27" s="477"/>
      <c r="AV27" s="477" t="str">
        <f>+AB15</f>
        <v>北野A</v>
      </c>
      <c r="AW27" s="477"/>
      <c r="AX27" s="480"/>
    </row>
    <row r="28" spans="2:46" ht="22.5" customHeight="1" thickBot="1">
      <c r="B28" s="84"/>
      <c r="C28" s="72"/>
      <c r="D28" s="7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66"/>
      <c r="R28" s="66"/>
      <c r="S28" s="66"/>
      <c r="T28" s="82"/>
      <c r="U28" s="82"/>
      <c r="V28" s="82"/>
      <c r="W28" s="82"/>
      <c r="X28" s="82"/>
      <c r="Y28" s="82"/>
      <c r="Z28" s="72"/>
      <c r="AA28" s="72"/>
      <c r="AB28" s="7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66"/>
      <c r="AP28" s="66"/>
      <c r="AQ28" s="66"/>
      <c r="AR28" s="82"/>
      <c r="AS28" s="82"/>
      <c r="AT28" s="82"/>
    </row>
    <row r="29" spans="2:50" ht="22.5" customHeight="1" thickBot="1">
      <c r="B29" s="407" t="s">
        <v>110</v>
      </c>
      <c r="C29" s="408"/>
      <c r="D29" s="408"/>
      <c r="E29" s="408"/>
      <c r="F29" s="408"/>
      <c r="G29" s="408"/>
      <c r="H29" s="426" t="s">
        <v>109</v>
      </c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19" t="s">
        <v>0</v>
      </c>
      <c r="T29" s="419"/>
      <c r="U29" s="419"/>
      <c r="V29" s="419" t="s">
        <v>108</v>
      </c>
      <c r="W29" s="419"/>
      <c r="X29" s="420"/>
      <c r="Y29" s="80"/>
      <c r="Z29" s="81"/>
      <c r="AA29" s="80"/>
      <c r="AB29" s="407" t="s">
        <v>110</v>
      </c>
      <c r="AC29" s="408"/>
      <c r="AD29" s="408"/>
      <c r="AE29" s="408"/>
      <c r="AF29" s="408"/>
      <c r="AG29" s="408"/>
      <c r="AH29" s="426" t="s">
        <v>109</v>
      </c>
      <c r="AI29" s="427"/>
      <c r="AJ29" s="427"/>
      <c r="AK29" s="427"/>
      <c r="AL29" s="427"/>
      <c r="AM29" s="427"/>
      <c r="AN29" s="427"/>
      <c r="AO29" s="427"/>
      <c r="AP29" s="427"/>
      <c r="AQ29" s="427"/>
      <c r="AR29" s="459"/>
      <c r="AS29" s="419" t="s">
        <v>0</v>
      </c>
      <c r="AT29" s="419"/>
      <c r="AU29" s="419"/>
      <c r="AV29" s="419" t="s">
        <v>108</v>
      </c>
      <c r="AW29" s="419"/>
      <c r="AX29" s="420"/>
    </row>
    <row r="30" spans="2:50" ht="22.5" customHeight="1" thickTop="1">
      <c r="B30" s="522" t="s">
        <v>98</v>
      </c>
      <c r="C30" s="523"/>
      <c r="D30" s="437">
        <v>0.3958333333333333</v>
      </c>
      <c r="E30" s="437"/>
      <c r="F30" s="437"/>
      <c r="G30" s="438"/>
      <c r="H30" s="524" t="str">
        <f>+B16</f>
        <v>能登川</v>
      </c>
      <c r="I30" s="525"/>
      <c r="J30" s="525"/>
      <c r="K30" s="525"/>
      <c r="L30" s="525"/>
      <c r="M30" s="109" t="s">
        <v>4</v>
      </c>
      <c r="N30" s="526"/>
      <c r="O30" s="526"/>
      <c r="P30" s="527" t="str">
        <f>+B17</f>
        <v>金城</v>
      </c>
      <c r="Q30" s="527"/>
      <c r="R30" s="528"/>
      <c r="S30" s="529" t="str">
        <f>+B13</f>
        <v>竜王</v>
      </c>
      <c r="T30" s="530"/>
      <c r="U30" s="530"/>
      <c r="V30" s="531" t="str">
        <f>+B15</f>
        <v>五個荘</v>
      </c>
      <c r="W30" s="530"/>
      <c r="X30" s="532"/>
      <c r="Y30" s="82"/>
      <c r="Z30" s="81"/>
      <c r="AA30" s="82"/>
      <c r="AB30" s="522" t="s">
        <v>98</v>
      </c>
      <c r="AC30" s="523"/>
      <c r="AD30" s="437">
        <v>0.3958333333333333</v>
      </c>
      <c r="AE30" s="437"/>
      <c r="AF30" s="437"/>
      <c r="AG30" s="438"/>
      <c r="AH30" s="524" t="str">
        <f>+AB16</f>
        <v>日野</v>
      </c>
      <c r="AI30" s="525"/>
      <c r="AJ30" s="525"/>
      <c r="AK30" s="525"/>
      <c r="AL30" s="525"/>
      <c r="AM30" s="109" t="s">
        <v>4</v>
      </c>
      <c r="AN30" s="526"/>
      <c r="AO30" s="526"/>
      <c r="AP30" s="533" t="str">
        <f>+AB17</f>
        <v>ジュニオール</v>
      </c>
      <c r="AQ30" s="533"/>
      <c r="AR30" s="534"/>
      <c r="AS30" s="529" t="str">
        <f>+AB13</f>
        <v>安土</v>
      </c>
      <c r="AT30" s="530"/>
      <c r="AU30" s="530"/>
      <c r="AV30" s="531" t="str">
        <f>+AB15</f>
        <v>北野A</v>
      </c>
      <c r="AW30" s="530"/>
      <c r="AX30" s="532"/>
    </row>
    <row r="31" spans="2:50" ht="22.5" customHeight="1">
      <c r="B31" s="535" t="s">
        <v>105</v>
      </c>
      <c r="C31" s="536"/>
      <c r="D31" s="453">
        <v>0.4236111111111111</v>
      </c>
      <c r="E31" s="453"/>
      <c r="F31" s="453"/>
      <c r="G31" s="454"/>
      <c r="H31" s="537" t="str">
        <f>+B13</f>
        <v>竜王</v>
      </c>
      <c r="I31" s="538"/>
      <c r="J31" s="538"/>
      <c r="K31" s="538"/>
      <c r="L31" s="538"/>
      <c r="M31" s="109" t="s">
        <v>4</v>
      </c>
      <c r="N31" s="491"/>
      <c r="O31" s="491"/>
      <c r="P31" s="539" t="str">
        <f>+B14</f>
        <v>野洲B</v>
      </c>
      <c r="Q31" s="539"/>
      <c r="R31" s="540"/>
      <c r="S31" s="541" t="str">
        <f>+B16</f>
        <v>能登川</v>
      </c>
      <c r="T31" s="542"/>
      <c r="U31" s="542"/>
      <c r="V31" s="543" t="str">
        <f>+B17</f>
        <v>金城</v>
      </c>
      <c r="W31" s="542"/>
      <c r="X31" s="544"/>
      <c r="Y31" s="82"/>
      <c r="Z31" s="81"/>
      <c r="AA31" s="82"/>
      <c r="AB31" s="535" t="s">
        <v>105</v>
      </c>
      <c r="AC31" s="536"/>
      <c r="AD31" s="453">
        <v>0.4236111111111111</v>
      </c>
      <c r="AE31" s="453"/>
      <c r="AF31" s="453"/>
      <c r="AG31" s="454"/>
      <c r="AH31" s="537" t="str">
        <f>+AB13</f>
        <v>安土</v>
      </c>
      <c r="AI31" s="538"/>
      <c r="AJ31" s="538"/>
      <c r="AK31" s="538"/>
      <c r="AL31" s="538"/>
      <c r="AM31" s="109" t="s">
        <v>4</v>
      </c>
      <c r="AN31" s="491"/>
      <c r="AO31" s="491"/>
      <c r="AP31" s="539" t="str">
        <f>+AB14</f>
        <v>旭森</v>
      </c>
      <c r="AQ31" s="539"/>
      <c r="AR31" s="540"/>
      <c r="AS31" s="541" t="str">
        <f>+AB16</f>
        <v>日野</v>
      </c>
      <c r="AT31" s="542"/>
      <c r="AU31" s="542"/>
      <c r="AV31" s="545" t="str">
        <f>+AB17</f>
        <v>ジュニオール</v>
      </c>
      <c r="AW31" s="546"/>
      <c r="AX31" s="547"/>
    </row>
    <row r="32" spans="2:50" ht="22.5" customHeight="1">
      <c r="B32" s="548" t="s">
        <v>100</v>
      </c>
      <c r="C32" s="549"/>
      <c r="D32" s="453">
        <v>0.4513888888888889</v>
      </c>
      <c r="E32" s="453"/>
      <c r="F32" s="453"/>
      <c r="G32" s="454"/>
      <c r="H32" s="550" t="str">
        <f>+B15</f>
        <v>五個荘</v>
      </c>
      <c r="I32" s="551"/>
      <c r="J32" s="551"/>
      <c r="K32" s="551"/>
      <c r="L32" s="551"/>
      <c r="M32" s="110" t="s">
        <v>4</v>
      </c>
      <c r="N32" s="491"/>
      <c r="O32" s="491"/>
      <c r="P32" s="552" t="str">
        <f>+B16</f>
        <v>能登川</v>
      </c>
      <c r="Q32" s="552"/>
      <c r="R32" s="553"/>
      <c r="S32" s="554" t="str">
        <f>+B14</f>
        <v>野洲B</v>
      </c>
      <c r="T32" s="555"/>
      <c r="U32" s="555"/>
      <c r="V32" s="556" t="str">
        <f>+B13</f>
        <v>竜王</v>
      </c>
      <c r="W32" s="555"/>
      <c r="X32" s="557"/>
      <c r="Y32" s="82"/>
      <c r="Z32" s="74"/>
      <c r="AA32" s="82"/>
      <c r="AB32" s="548" t="s">
        <v>100</v>
      </c>
      <c r="AC32" s="549"/>
      <c r="AD32" s="453">
        <v>0.4513888888888889</v>
      </c>
      <c r="AE32" s="453"/>
      <c r="AF32" s="453"/>
      <c r="AG32" s="454"/>
      <c r="AH32" s="550" t="str">
        <f>+AB15</f>
        <v>北野A</v>
      </c>
      <c r="AI32" s="551"/>
      <c r="AJ32" s="551"/>
      <c r="AK32" s="551"/>
      <c r="AL32" s="551"/>
      <c r="AM32" s="110" t="s">
        <v>4</v>
      </c>
      <c r="AN32" s="491"/>
      <c r="AO32" s="491"/>
      <c r="AP32" s="552" t="str">
        <f>+AB16</f>
        <v>日野</v>
      </c>
      <c r="AQ32" s="552"/>
      <c r="AR32" s="553"/>
      <c r="AS32" s="554" t="str">
        <f>+AB14</f>
        <v>旭森</v>
      </c>
      <c r="AT32" s="555"/>
      <c r="AU32" s="555"/>
      <c r="AV32" s="556" t="str">
        <f>+AB13</f>
        <v>安土</v>
      </c>
      <c r="AW32" s="555"/>
      <c r="AX32" s="557"/>
    </row>
    <row r="33" spans="2:50" ht="22.5" customHeight="1">
      <c r="B33" s="522" t="s">
        <v>102</v>
      </c>
      <c r="C33" s="523"/>
      <c r="D33" s="453">
        <v>0.4791666666666667</v>
      </c>
      <c r="E33" s="453"/>
      <c r="F33" s="453"/>
      <c r="G33" s="454"/>
      <c r="H33" s="558" t="str">
        <f>+B14</f>
        <v>野洲B</v>
      </c>
      <c r="I33" s="559"/>
      <c r="J33" s="559"/>
      <c r="K33" s="559"/>
      <c r="L33" s="559"/>
      <c r="M33" s="109" t="s">
        <v>4</v>
      </c>
      <c r="N33" s="491"/>
      <c r="O33" s="491"/>
      <c r="P33" s="560" t="str">
        <f>+B17</f>
        <v>金城</v>
      </c>
      <c r="Q33" s="560"/>
      <c r="R33" s="561"/>
      <c r="S33" s="562" t="str">
        <f>+B15</f>
        <v>五個荘</v>
      </c>
      <c r="T33" s="563"/>
      <c r="U33" s="563"/>
      <c r="V33" s="564" t="str">
        <f>+B16</f>
        <v>能登川</v>
      </c>
      <c r="W33" s="563"/>
      <c r="X33" s="565"/>
      <c r="Y33" s="82"/>
      <c r="Z33" s="72"/>
      <c r="AA33" s="72"/>
      <c r="AB33" s="522" t="s">
        <v>102</v>
      </c>
      <c r="AC33" s="523"/>
      <c r="AD33" s="453">
        <v>0.4791666666666667</v>
      </c>
      <c r="AE33" s="453"/>
      <c r="AF33" s="453"/>
      <c r="AG33" s="454"/>
      <c r="AH33" s="558" t="str">
        <f>+AB14</f>
        <v>旭森</v>
      </c>
      <c r="AI33" s="559"/>
      <c r="AJ33" s="559"/>
      <c r="AK33" s="559"/>
      <c r="AL33" s="559"/>
      <c r="AM33" s="109" t="s">
        <v>4</v>
      </c>
      <c r="AN33" s="491"/>
      <c r="AO33" s="491"/>
      <c r="AP33" s="566" t="str">
        <f>+AB17</f>
        <v>ジュニオール</v>
      </c>
      <c r="AQ33" s="566"/>
      <c r="AR33" s="567"/>
      <c r="AS33" s="562" t="str">
        <f>+AB15</f>
        <v>北野A</v>
      </c>
      <c r="AT33" s="563"/>
      <c r="AU33" s="563"/>
      <c r="AV33" s="564" t="str">
        <f>+AB16</f>
        <v>日野</v>
      </c>
      <c r="AW33" s="563"/>
      <c r="AX33" s="565"/>
    </row>
    <row r="34" spans="2:50" ht="22.5" customHeight="1" thickBot="1">
      <c r="B34" s="568" t="s">
        <v>104</v>
      </c>
      <c r="C34" s="569"/>
      <c r="D34" s="447">
        <v>0.5069444444444444</v>
      </c>
      <c r="E34" s="447"/>
      <c r="F34" s="447"/>
      <c r="G34" s="448"/>
      <c r="H34" s="570" t="str">
        <f>+B13</f>
        <v>竜王</v>
      </c>
      <c r="I34" s="571"/>
      <c r="J34" s="571"/>
      <c r="K34" s="571"/>
      <c r="L34" s="571"/>
      <c r="M34" s="108" t="s">
        <v>4</v>
      </c>
      <c r="N34" s="475"/>
      <c r="O34" s="475"/>
      <c r="P34" s="572" t="str">
        <f>+B15</f>
        <v>五個荘</v>
      </c>
      <c r="Q34" s="572"/>
      <c r="R34" s="573"/>
      <c r="S34" s="574" t="str">
        <f>+B17</f>
        <v>金城</v>
      </c>
      <c r="T34" s="575"/>
      <c r="U34" s="575"/>
      <c r="V34" s="576" t="str">
        <f>+B14</f>
        <v>野洲B</v>
      </c>
      <c r="W34" s="575"/>
      <c r="X34" s="577"/>
      <c r="Y34" s="61"/>
      <c r="Z34" s="28"/>
      <c r="AA34" s="28"/>
      <c r="AB34" s="568" t="s">
        <v>104</v>
      </c>
      <c r="AC34" s="569"/>
      <c r="AD34" s="447">
        <v>0.5069444444444444</v>
      </c>
      <c r="AE34" s="447"/>
      <c r="AF34" s="447"/>
      <c r="AG34" s="448"/>
      <c r="AH34" s="570" t="str">
        <f>+AB13</f>
        <v>安土</v>
      </c>
      <c r="AI34" s="571"/>
      <c r="AJ34" s="571"/>
      <c r="AK34" s="571"/>
      <c r="AL34" s="571"/>
      <c r="AM34" s="108" t="s">
        <v>4</v>
      </c>
      <c r="AN34" s="475"/>
      <c r="AO34" s="475"/>
      <c r="AP34" s="572" t="str">
        <f>+AB15</f>
        <v>北野A</v>
      </c>
      <c r="AQ34" s="572"/>
      <c r="AR34" s="573"/>
      <c r="AS34" s="578" t="str">
        <f>+AB17</f>
        <v>ジュニオール</v>
      </c>
      <c r="AT34" s="579"/>
      <c r="AU34" s="580"/>
      <c r="AV34" s="576" t="str">
        <f>+AB14</f>
        <v>旭森</v>
      </c>
      <c r="AW34" s="575"/>
      <c r="AX34" s="577"/>
    </row>
    <row r="35" spans="2:50" ht="22.5" customHeight="1">
      <c r="B35" s="66"/>
      <c r="C35" s="66"/>
      <c r="D35" s="65"/>
      <c r="E35" s="65"/>
      <c r="F35" s="65"/>
      <c r="G35" s="65"/>
      <c r="H35" s="66"/>
      <c r="I35" s="66"/>
      <c r="J35" s="66"/>
      <c r="K35" s="63"/>
      <c r="L35" s="63"/>
      <c r="M35" s="66"/>
      <c r="N35" s="63"/>
      <c r="O35" s="63"/>
      <c r="P35" s="66"/>
      <c r="Q35" s="66"/>
      <c r="R35" s="66"/>
      <c r="S35" s="63"/>
      <c r="T35" s="63"/>
      <c r="U35" s="63"/>
      <c r="V35" s="63"/>
      <c r="W35" s="63"/>
      <c r="X35" s="63"/>
      <c r="Y35" s="61"/>
      <c r="Z35" s="28"/>
      <c r="AA35" s="28"/>
      <c r="AB35" s="64"/>
      <c r="AC35" s="64"/>
      <c r="AD35" s="65"/>
      <c r="AE35" s="65"/>
      <c r="AF35" s="65"/>
      <c r="AG35" s="65"/>
      <c r="AH35" s="64"/>
      <c r="AI35" s="64"/>
      <c r="AJ35" s="64"/>
      <c r="AK35" s="64"/>
      <c r="AL35" s="64"/>
      <c r="AM35" s="64"/>
      <c r="AN35" s="63"/>
      <c r="AO35" s="63"/>
      <c r="AP35" s="64"/>
      <c r="AQ35" s="64"/>
      <c r="AR35" s="64"/>
      <c r="AS35" s="63"/>
      <c r="AT35" s="63"/>
      <c r="AU35" s="63"/>
      <c r="AV35" s="63"/>
      <c r="AW35" s="63"/>
      <c r="AX35" s="63"/>
    </row>
    <row r="36" spans="2:46" s="4" customFormat="1" ht="22.5" customHeight="1">
      <c r="B36" s="62" t="s">
        <v>107</v>
      </c>
      <c r="C36" s="53"/>
      <c r="D36" s="53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50" ht="9" customHeight="1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83"/>
      <c r="O37" s="83"/>
      <c r="P37" s="60"/>
      <c r="Q37" s="60"/>
      <c r="R37" s="60"/>
      <c r="S37" s="82"/>
      <c r="T37" s="82"/>
      <c r="U37" s="82"/>
      <c r="V37" s="82"/>
      <c r="W37" s="82"/>
      <c r="X37" s="82"/>
      <c r="Y37" s="82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</row>
    <row r="38" spans="2:50" ht="22.5" customHeight="1" thickBot="1">
      <c r="B38" s="436"/>
      <c r="C38" s="436"/>
      <c r="D38" s="436" t="s">
        <v>106</v>
      </c>
      <c r="E38" s="436"/>
      <c r="F38" s="436" t="s">
        <v>103</v>
      </c>
      <c r="G38" s="436"/>
      <c r="H38" s="436" t="s">
        <v>101</v>
      </c>
      <c r="I38" s="436"/>
      <c r="J38" s="436" t="s">
        <v>99</v>
      </c>
      <c r="K38" s="436"/>
      <c r="L38" s="436" t="s">
        <v>97</v>
      </c>
      <c r="M38" s="436"/>
      <c r="N38" s="107"/>
      <c r="O38" s="107"/>
      <c r="P38" s="60"/>
      <c r="Q38" s="60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106"/>
      <c r="AD38" s="106"/>
      <c r="AE38" s="106"/>
      <c r="AF38" s="106"/>
      <c r="AG38" s="60"/>
      <c r="AH38" s="60"/>
      <c r="AI38" s="60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106"/>
      <c r="AV38" s="106"/>
      <c r="AW38" s="106"/>
      <c r="AX38" s="106"/>
    </row>
    <row r="39" spans="2:50" ht="22.5" customHeight="1" thickTop="1">
      <c r="B39" s="445" t="s">
        <v>106</v>
      </c>
      <c r="C39" s="445"/>
      <c r="D39" s="446"/>
      <c r="E39" s="446"/>
      <c r="F39" s="445" t="s">
        <v>105</v>
      </c>
      <c r="G39" s="445"/>
      <c r="H39" s="445" t="s">
        <v>104</v>
      </c>
      <c r="I39" s="445"/>
      <c r="J39" s="445">
        <v>3</v>
      </c>
      <c r="K39" s="445"/>
      <c r="L39" s="445">
        <v>5</v>
      </c>
      <c r="M39" s="445"/>
      <c r="N39" s="83"/>
      <c r="O39" s="83"/>
      <c r="P39" s="60"/>
      <c r="Q39" s="60"/>
      <c r="R39" s="82"/>
      <c r="S39" s="82"/>
      <c r="T39" s="105"/>
      <c r="U39" s="105"/>
      <c r="V39" s="105"/>
      <c r="W39" s="105"/>
      <c r="X39" s="104"/>
      <c r="Y39" s="104"/>
      <c r="Z39" s="66"/>
      <c r="AA39" s="82"/>
      <c r="AB39" s="103"/>
      <c r="AC39" s="102"/>
      <c r="AD39" s="102"/>
      <c r="AE39" s="102"/>
      <c r="AF39" s="102"/>
      <c r="AG39" s="60"/>
      <c r="AH39" s="60"/>
      <c r="AI39" s="60"/>
      <c r="AJ39" s="82"/>
      <c r="AK39" s="82"/>
      <c r="AL39" s="105"/>
      <c r="AM39" s="105"/>
      <c r="AN39" s="105"/>
      <c r="AO39" s="105"/>
      <c r="AP39" s="104"/>
      <c r="AQ39" s="104"/>
      <c r="AR39" s="66"/>
      <c r="AS39" s="82"/>
      <c r="AT39" s="103"/>
      <c r="AU39" s="102"/>
      <c r="AV39" s="102"/>
      <c r="AW39" s="102"/>
      <c r="AX39" s="102"/>
    </row>
    <row r="40" spans="2:50" ht="22.5" customHeight="1">
      <c r="B40" s="457" t="s">
        <v>103</v>
      </c>
      <c r="C40" s="457"/>
      <c r="D40" s="457"/>
      <c r="E40" s="457"/>
      <c r="F40" s="458"/>
      <c r="G40" s="458"/>
      <c r="H40" s="457">
        <v>4</v>
      </c>
      <c r="I40" s="457"/>
      <c r="J40" s="457">
        <v>1</v>
      </c>
      <c r="K40" s="457"/>
      <c r="L40" s="457" t="s">
        <v>102</v>
      </c>
      <c r="M40" s="457"/>
      <c r="N40" s="83"/>
      <c r="O40" s="83"/>
      <c r="P40" s="60"/>
      <c r="Q40" s="60"/>
      <c r="R40" s="82"/>
      <c r="S40" s="82"/>
      <c r="T40" s="105"/>
      <c r="U40" s="105"/>
      <c r="V40" s="105"/>
      <c r="W40" s="105"/>
      <c r="X40" s="104"/>
      <c r="Y40" s="104"/>
      <c r="Z40" s="66"/>
      <c r="AA40" s="82"/>
      <c r="AB40" s="103"/>
      <c r="AC40" s="102"/>
      <c r="AD40" s="102"/>
      <c r="AE40" s="102"/>
      <c r="AF40" s="102"/>
      <c r="AG40" s="60"/>
      <c r="AH40" s="60"/>
      <c r="AI40" s="60"/>
      <c r="AJ40" s="82"/>
      <c r="AK40" s="82"/>
      <c r="AL40" s="105"/>
      <c r="AM40" s="105"/>
      <c r="AN40" s="105"/>
      <c r="AO40" s="105"/>
      <c r="AP40" s="104"/>
      <c r="AQ40" s="104"/>
      <c r="AR40" s="66"/>
      <c r="AS40" s="82"/>
      <c r="AT40" s="103"/>
      <c r="AU40" s="102"/>
      <c r="AV40" s="102"/>
      <c r="AW40" s="102"/>
      <c r="AX40" s="102"/>
    </row>
    <row r="41" spans="2:50" ht="22.5" customHeight="1">
      <c r="B41" s="457" t="s">
        <v>101</v>
      </c>
      <c r="C41" s="457"/>
      <c r="D41" s="457"/>
      <c r="E41" s="457"/>
      <c r="F41" s="457"/>
      <c r="G41" s="457"/>
      <c r="H41" s="458"/>
      <c r="I41" s="458"/>
      <c r="J41" s="457" t="s">
        <v>100</v>
      </c>
      <c r="K41" s="457"/>
      <c r="L41" s="457">
        <v>2</v>
      </c>
      <c r="M41" s="457"/>
      <c r="N41" s="83"/>
      <c r="O41" s="83"/>
      <c r="P41" s="60"/>
      <c r="Q41" s="60"/>
      <c r="R41" s="82"/>
      <c r="S41" s="82"/>
      <c r="T41" s="105"/>
      <c r="U41" s="105"/>
      <c r="V41" s="105"/>
      <c r="W41" s="105"/>
      <c r="X41" s="104"/>
      <c r="Y41" s="104"/>
      <c r="Z41" s="66"/>
      <c r="AA41" s="82"/>
      <c r="AB41" s="103"/>
      <c r="AC41" s="102"/>
      <c r="AD41" s="102"/>
      <c r="AE41" s="102"/>
      <c r="AF41" s="102"/>
      <c r="AG41" s="60"/>
      <c r="AH41" s="60"/>
      <c r="AI41" s="60"/>
      <c r="AJ41" s="82"/>
      <c r="AK41" s="82"/>
      <c r="AL41" s="105"/>
      <c r="AM41" s="105"/>
      <c r="AN41" s="105"/>
      <c r="AO41" s="105"/>
      <c r="AP41" s="104"/>
      <c r="AQ41" s="104"/>
      <c r="AR41" s="66"/>
      <c r="AS41" s="82"/>
      <c r="AT41" s="103"/>
      <c r="AU41" s="102"/>
      <c r="AV41" s="102"/>
      <c r="AW41" s="102"/>
      <c r="AX41" s="102"/>
    </row>
    <row r="42" spans="2:50" ht="22.5" customHeight="1">
      <c r="B42" s="457" t="s">
        <v>99</v>
      </c>
      <c r="C42" s="457"/>
      <c r="D42" s="457"/>
      <c r="E42" s="457"/>
      <c r="F42" s="457"/>
      <c r="G42" s="457"/>
      <c r="H42" s="457"/>
      <c r="I42" s="457"/>
      <c r="J42" s="458"/>
      <c r="K42" s="458"/>
      <c r="L42" s="457" t="s">
        <v>98</v>
      </c>
      <c r="M42" s="457"/>
      <c r="N42" s="83"/>
      <c r="O42" s="83"/>
      <c r="P42" s="60"/>
      <c r="Q42" s="60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60"/>
      <c r="AH42" s="60"/>
      <c r="AI42" s="60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</row>
    <row r="43" spans="2:50" ht="22.5" customHeight="1">
      <c r="B43" s="457" t="s">
        <v>97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8"/>
      <c r="M43" s="458"/>
      <c r="N43" s="83"/>
      <c r="O43" s="83"/>
      <c r="P43" s="60"/>
      <c r="Q43" s="60"/>
      <c r="R43" s="82"/>
      <c r="S43" s="82"/>
      <c r="T43" s="105"/>
      <c r="U43" s="105"/>
      <c r="V43" s="105"/>
      <c r="W43" s="105"/>
      <c r="X43" s="104"/>
      <c r="Y43" s="104"/>
      <c r="Z43" s="66"/>
      <c r="AA43" s="82"/>
      <c r="AB43" s="103"/>
      <c r="AC43" s="102"/>
      <c r="AD43" s="102"/>
      <c r="AE43" s="102"/>
      <c r="AF43" s="102"/>
      <c r="AG43" s="60"/>
      <c r="AH43" s="60"/>
      <c r="AI43" s="60"/>
      <c r="AJ43" s="82"/>
      <c r="AK43" s="82"/>
      <c r="AL43" s="105"/>
      <c r="AM43" s="105"/>
      <c r="AN43" s="105"/>
      <c r="AO43" s="105"/>
      <c r="AP43" s="104"/>
      <c r="AQ43" s="104"/>
      <c r="AR43" s="66"/>
      <c r="AS43" s="82"/>
      <c r="AT43" s="103"/>
      <c r="AU43" s="102"/>
      <c r="AV43" s="102"/>
      <c r="AW43" s="102"/>
      <c r="AX43" s="102"/>
    </row>
    <row r="44" spans="2:50" ht="22.5" customHeight="1">
      <c r="B44" s="72"/>
      <c r="C44" s="72"/>
      <c r="D44" s="7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105"/>
      <c r="U44" s="105"/>
      <c r="V44" s="105"/>
      <c r="W44" s="105"/>
      <c r="X44" s="104"/>
      <c r="Y44" s="104"/>
      <c r="Z44" s="66"/>
      <c r="AA44" s="82"/>
      <c r="AB44" s="103"/>
      <c r="AC44" s="102"/>
      <c r="AD44" s="102"/>
      <c r="AE44" s="102"/>
      <c r="AF44" s="102"/>
      <c r="AG44" s="82"/>
      <c r="AH44" s="82"/>
      <c r="AI44" s="82"/>
      <c r="AJ44" s="82"/>
      <c r="AK44" s="82"/>
      <c r="AL44" s="105"/>
      <c r="AM44" s="105"/>
      <c r="AN44" s="105"/>
      <c r="AO44" s="105"/>
      <c r="AP44" s="104"/>
      <c r="AQ44" s="104"/>
      <c r="AR44" s="66"/>
      <c r="AS44" s="82"/>
      <c r="AT44" s="103"/>
      <c r="AU44" s="102"/>
      <c r="AV44" s="102"/>
      <c r="AW44" s="102"/>
      <c r="AX44" s="102"/>
    </row>
  </sheetData>
  <sheetProtection selectLockedCells="1" selectUnlockedCells="1"/>
  <mergeCells count="284">
    <mergeCell ref="AS34:AU34"/>
    <mergeCell ref="AV34:AX34"/>
    <mergeCell ref="AB34:AC34"/>
    <mergeCell ref="AD34:AG34"/>
    <mergeCell ref="AH34:AJ34"/>
    <mergeCell ref="AK34:AL34"/>
    <mergeCell ref="AN34:AO34"/>
    <mergeCell ref="AP34:AR34"/>
    <mergeCell ref="AS33:AU33"/>
    <mergeCell ref="AV33:AX33"/>
    <mergeCell ref="B34:C34"/>
    <mergeCell ref="D34:G34"/>
    <mergeCell ref="H34:J34"/>
    <mergeCell ref="K34:L34"/>
    <mergeCell ref="N34:O34"/>
    <mergeCell ref="P34:R34"/>
    <mergeCell ref="S34:U34"/>
    <mergeCell ref="V34:X34"/>
    <mergeCell ref="AB33:AC33"/>
    <mergeCell ref="AD33:AG33"/>
    <mergeCell ref="AH33:AJ33"/>
    <mergeCell ref="AK33:AL33"/>
    <mergeCell ref="AN33:AO33"/>
    <mergeCell ref="AP33:AR33"/>
    <mergeCell ref="AS32:AU32"/>
    <mergeCell ref="AV32:AX32"/>
    <mergeCell ref="B33:C33"/>
    <mergeCell ref="D33:G33"/>
    <mergeCell ref="H33:J33"/>
    <mergeCell ref="K33:L33"/>
    <mergeCell ref="N33:O33"/>
    <mergeCell ref="P33:R33"/>
    <mergeCell ref="S33:U33"/>
    <mergeCell ref="V33:X33"/>
    <mergeCell ref="AB32:AC32"/>
    <mergeCell ref="AD32:AG32"/>
    <mergeCell ref="AH32:AJ32"/>
    <mergeCell ref="AK32:AL32"/>
    <mergeCell ref="AN32:AO32"/>
    <mergeCell ref="AP32:AR32"/>
    <mergeCell ref="AS31:AU31"/>
    <mergeCell ref="AV31:AX31"/>
    <mergeCell ref="B32:C32"/>
    <mergeCell ref="D32:G32"/>
    <mergeCell ref="H32:J32"/>
    <mergeCell ref="K32:L32"/>
    <mergeCell ref="N32:O32"/>
    <mergeCell ref="P32:R32"/>
    <mergeCell ref="S32:U32"/>
    <mergeCell ref="V32:X32"/>
    <mergeCell ref="AB31:AC31"/>
    <mergeCell ref="AD31:AG31"/>
    <mergeCell ref="AH31:AJ31"/>
    <mergeCell ref="AK31:AL31"/>
    <mergeCell ref="AN31:AO31"/>
    <mergeCell ref="AP31:AR31"/>
    <mergeCell ref="AS30:AU30"/>
    <mergeCell ref="AV30:AX30"/>
    <mergeCell ref="B31:C31"/>
    <mergeCell ref="D31:G31"/>
    <mergeCell ref="H31:J31"/>
    <mergeCell ref="K31:L31"/>
    <mergeCell ref="N31:O31"/>
    <mergeCell ref="P31:R31"/>
    <mergeCell ref="S31:U31"/>
    <mergeCell ref="V31:X31"/>
    <mergeCell ref="AB30:AC30"/>
    <mergeCell ref="AD30:AG30"/>
    <mergeCell ref="AH30:AJ30"/>
    <mergeCell ref="AK30:AL30"/>
    <mergeCell ref="AN30:AO30"/>
    <mergeCell ref="AP30:AR30"/>
    <mergeCell ref="AS29:AU29"/>
    <mergeCell ref="AV29:AX29"/>
    <mergeCell ref="B30:C30"/>
    <mergeCell ref="D30:G30"/>
    <mergeCell ref="H30:J30"/>
    <mergeCell ref="K30:L30"/>
    <mergeCell ref="N30:O30"/>
    <mergeCell ref="P30:R30"/>
    <mergeCell ref="S30:U30"/>
    <mergeCell ref="V30:X30"/>
    <mergeCell ref="B29:G29"/>
    <mergeCell ref="H29:R29"/>
    <mergeCell ref="S29:U29"/>
    <mergeCell ref="V29:X29"/>
    <mergeCell ref="AB29:AG29"/>
    <mergeCell ref="AH29:AR29"/>
    <mergeCell ref="AV12:AX12"/>
    <mergeCell ref="AB13:AD13"/>
    <mergeCell ref="AB14:AD14"/>
    <mergeCell ref="AB15:AD15"/>
    <mergeCell ref="AE13:AG13"/>
    <mergeCell ref="AH14:AJ14"/>
    <mergeCell ref="AK15:AM15"/>
    <mergeCell ref="AV13:AX13"/>
    <mergeCell ref="AT14:AU14"/>
    <mergeCell ref="AV14:AX14"/>
    <mergeCell ref="AQ17:AS17"/>
    <mergeCell ref="AQ12:AS12"/>
    <mergeCell ref="AT12:AU12"/>
    <mergeCell ref="AH23:AJ23"/>
    <mergeCell ref="AK23:AL23"/>
    <mergeCell ref="AB22:AG22"/>
    <mergeCell ref="AH22:AR22"/>
    <mergeCell ref="AB17:AD17"/>
    <mergeCell ref="AS22:AU22"/>
    <mergeCell ref="AT13:AU13"/>
    <mergeCell ref="AN24:AO24"/>
    <mergeCell ref="T12:U12"/>
    <mergeCell ref="V12:X12"/>
    <mergeCell ref="AB12:AD12"/>
    <mergeCell ref="AE12:AG12"/>
    <mergeCell ref="AH12:AJ12"/>
    <mergeCell ref="AK12:AM12"/>
    <mergeCell ref="AN16:AP16"/>
    <mergeCell ref="AN12:AP12"/>
    <mergeCell ref="AD23:AG23"/>
    <mergeCell ref="N24:O24"/>
    <mergeCell ref="P24:R24"/>
    <mergeCell ref="S24:U24"/>
    <mergeCell ref="V24:X24"/>
    <mergeCell ref="AB24:AC24"/>
    <mergeCell ref="AD24:AG2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AT11:AW11"/>
    <mergeCell ref="B40:C40"/>
    <mergeCell ref="D40:E40"/>
    <mergeCell ref="F40:G40"/>
    <mergeCell ref="H40:I40"/>
    <mergeCell ref="J40:K40"/>
    <mergeCell ref="L40:M40"/>
    <mergeCell ref="AN23:AO23"/>
    <mergeCell ref="AP23:AR23"/>
    <mergeCell ref="AS23:AU23"/>
    <mergeCell ref="B39:C39"/>
    <mergeCell ref="D39:E39"/>
    <mergeCell ref="F39:G39"/>
    <mergeCell ref="H39:I39"/>
    <mergeCell ref="J39:K39"/>
    <mergeCell ref="AO7:AR7"/>
    <mergeCell ref="AJ11:AM11"/>
    <mergeCell ref="L39:M39"/>
    <mergeCell ref="AH24:AJ24"/>
    <mergeCell ref="AK24:AL24"/>
    <mergeCell ref="D24:G24"/>
    <mergeCell ref="H24:J24"/>
    <mergeCell ref="K24:L24"/>
    <mergeCell ref="B22:G22"/>
    <mergeCell ref="B38:C38"/>
    <mergeCell ref="D38:E38"/>
    <mergeCell ref="F38:G38"/>
    <mergeCell ref="H38:I38"/>
    <mergeCell ref="J38:K38"/>
    <mergeCell ref="L38:M38"/>
    <mergeCell ref="B14:D14"/>
    <mergeCell ref="H14:J14"/>
    <mergeCell ref="B17:D17"/>
    <mergeCell ref="Q17:S17"/>
    <mergeCell ref="B24:C24"/>
    <mergeCell ref="AB21:AC21"/>
    <mergeCell ref="B16:D16"/>
    <mergeCell ref="N16:P16"/>
    <mergeCell ref="V23:X23"/>
    <mergeCell ref="AB23:AC23"/>
    <mergeCell ref="N12:P12"/>
    <mergeCell ref="S23:U23"/>
    <mergeCell ref="B23:C23"/>
    <mergeCell ref="D23:G23"/>
    <mergeCell ref="H23:J23"/>
    <mergeCell ref="K23:L23"/>
    <mergeCell ref="B15:D15"/>
    <mergeCell ref="K15:M15"/>
    <mergeCell ref="B13:D13"/>
    <mergeCell ref="E13:G13"/>
    <mergeCell ref="AV22:AX22"/>
    <mergeCell ref="AV23:AX23"/>
    <mergeCell ref="N23:O23"/>
    <mergeCell ref="P23:R23"/>
    <mergeCell ref="V6:W6"/>
    <mergeCell ref="V7:W7"/>
    <mergeCell ref="AG7:AJ7"/>
    <mergeCell ref="AO6:AR6"/>
    <mergeCell ref="AB16:AD16"/>
    <mergeCell ref="H22:R22"/>
    <mergeCell ref="S22:U22"/>
    <mergeCell ref="V22:X22"/>
    <mergeCell ref="T11:W11"/>
    <mergeCell ref="J11:M11"/>
    <mergeCell ref="B21:C21"/>
    <mergeCell ref="Q12:S12"/>
    <mergeCell ref="B12:D12"/>
    <mergeCell ref="E12:G12"/>
    <mergeCell ref="H12:J12"/>
    <mergeCell ref="K12:M12"/>
    <mergeCell ref="AP24:AR24"/>
    <mergeCell ref="AS24:AU24"/>
    <mergeCell ref="AV24:AX24"/>
    <mergeCell ref="B25:C25"/>
    <mergeCell ref="D25:G25"/>
    <mergeCell ref="H25:J25"/>
    <mergeCell ref="K25:L25"/>
    <mergeCell ref="N25:O25"/>
    <mergeCell ref="AP25:AR25"/>
    <mergeCell ref="AS25:AU25"/>
    <mergeCell ref="AV25:AX25"/>
    <mergeCell ref="B26:C26"/>
    <mergeCell ref="D26:G26"/>
    <mergeCell ref="H26:J26"/>
    <mergeCell ref="K26:L26"/>
    <mergeCell ref="N26:O26"/>
    <mergeCell ref="P25:R25"/>
    <mergeCell ref="S25:U25"/>
    <mergeCell ref="V26:X26"/>
    <mergeCell ref="AB26:AC26"/>
    <mergeCell ref="AD26:AG26"/>
    <mergeCell ref="AH26:AJ26"/>
    <mergeCell ref="AK25:AL25"/>
    <mergeCell ref="AN25:AO25"/>
    <mergeCell ref="V25:X25"/>
    <mergeCell ref="AB25:AC25"/>
    <mergeCell ref="AD25:AG25"/>
    <mergeCell ref="AH25:AJ25"/>
    <mergeCell ref="AK26:AL26"/>
    <mergeCell ref="AN26:AO26"/>
    <mergeCell ref="AP26:AR26"/>
    <mergeCell ref="AS26:AU26"/>
    <mergeCell ref="AV26:AX26"/>
    <mergeCell ref="B27:C27"/>
    <mergeCell ref="D27:G27"/>
    <mergeCell ref="H27:J27"/>
    <mergeCell ref="K27:L27"/>
    <mergeCell ref="N27:O27"/>
    <mergeCell ref="P26:R26"/>
    <mergeCell ref="S26:U26"/>
    <mergeCell ref="AV27:AX27"/>
    <mergeCell ref="P6:S6"/>
    <mergeCell ref="Y6:AB6"/>
    <mergeCell ref="Y7:AB7"/>
    <mergeCell ref="P7:S7"/>
    <mergeCell ref="AG6:AJ6"/>
    <mergeCell ref="P27:R27"/>
    <mergeCell ref="S27:U27"/>
    <mergeCell ref="V27:X27"/>
    <mergeCell ref="AB27:AC27"/>
    <mergeCell ref="AK27:AL27"/>
    <mergeCell ref="AN27:AO27"/>
    <mergeCell ref="AP27:AR27"/>
    <mergeCell ref="AS27:AU27"/>
    <mergeCell ref="AD27:AG27"/>
    <mergeCell ref="AH27:AJ27"/>
    <mergeCell ref="T13:U13"/>
    <mergeCell ref="V13:X13"/>
    <mergeCell ref="T14:U14"/>
    <mergeCell ref="T15:U15"/>
    <mergeCell ref="T16:U16"/>
    <mergeCell ref="T17:U17"/>
    <mergeCell ref="V14:X14"/>
    <mergeCell ref="V15:X15"/>
    <mergeCell ref="V16:X16"/>
    <mergeCell ref="V17:X17"/>
    <mergeCell ref="AT15:AU15"/>
    <mergeCell ref="AV15:AX15"/>
    <mergeCell ref="AT16:AU16"/>
    <mergeCell ref="AV16:AX16"/>
    <mergeCell ref="AT17:AU17"/>
    <mergeCell ref="AV17:AX17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zoomScalePageLayoutView="0" workbookViewId="0" topLeftCell="A1">
      <selection activeCell="AC13" sqref="AC13:AE13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B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11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36</v>
      </c>
      <c r="C10" s="199"/>
      <c r="D10" s="199"/>
      <c r="E10" s="200" t="str">
        <f>B11</f>
        <v>湖東</v>
      </c>
      <c r="F10" s="200"/>
      <c r="G10" s="200"/>
      <c r="H10" s="201" t="str">
        <f>B12</f>
        <v>安土</v>
      </c>
      <c r="I10" s="201"/>
      <c r="J10" s="201"/>
      <c r="K10" s="201" t="str">
        <f>B13</f>
        <v>竜王</v>
      </c>
      <c r="L10" s="201"/>
      <c r="M10" s="201"/>
      <c r="N10" s="201" t="str">
        <f>B14</f>
        <v>彦根B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9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37</v>
      </c>
      <c r="C11" s="205"/>
      <c r="D11" s="206"/>
      <c r="E11" s="30"/>
      <c r="F11" s="31"/>
      <c r="G11" s="32"/>
      <c r="H11" s="33">
        <f>I19</f>
        <v>0</v>
      </c>
      <c r="I11" s="31" t="str">
        <f>IF(H11="","-",IF(H11&gt;J11,"○",IF(H11=J11,"△","●")))</f>
        <v>△</v>
      </c>
      <c r="J11" s="32">
        <f>K19</f>
        <v>0</v>
      </c>
      <c r="K11" s="33">
        <f>K25</f>
        <v>0</v>
      </c>
      <c r="L11" s="31" t="str">
        <f>IF(K11="","-",IF(K11&gt;M11,"○",IF(K11=M11,"△","●")))</f>
        <v>△</v>
      </c>
      <c r="M11" s="32">
        <f>I25</f>
        <v>0</v>
      </c>
      <c r="N11" s="33">
        <f>I23</f>
        <v>0</v>
      </c>
      <c r="O11" s="31" t="str">
        <f>IF(N11="","-",IF(N11&gt;P11,"○",IF(N11=P11,"△","●")))</f>
        <v>△</v>
      </c>
      <c r="P11" s="32">
        <f>K23</f>
        <v>0</v>
      </c>
      <c r="Q11" s="264">
        <f>COUNTIF(E11:P11,"○")*3+COUNTIF(E11:P11,"△")</f>
        <v>3</v>
      </c>
      <c r="R11" s="265"/>
      <c r="S11" s="266"/>
      <c r="T11" s="267">
        <f>E11+H11+K11+N11</f>
        <v>0</v>
      </c>
      <c r="U11" s="265"/>
      <c r="V11" s="266"/>
      <c r="W11" s="267">
        <f>G11+J11+M11+P11</f>
        <v>0</v>
      </c>
      <c r="X11" s="265"/>
      <c r="Y11" s="266"/>
      <c r="Z11" s="267">
        <f>T11-W11</f>
        <v>0</v>
      </c>
      <c r="AA11" s="265"/>
      <c r="AB11" s="266"/>
      <c r="AC11" s="267">
        <v>4</v>
      </c>
      <c r="AD11" s="265"/>
      <c r="AE11" s="268"/>
      <c r="AF11" s="28"/>
      <c r="AG11" s="28"/>
      <c r="AH11" s="9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 t="s">
        <v>11</v>
      </c>
      <c r="B12" s="207" t="s">
        <v>38</v>
      </c>
      <c r="C12" s="208"/>
      <c r="D12" s="209"/>
      <c r="E12" s="34">
        <f>K19</f>
        <v>0</v>
      </c>
      <c r="F12" s="35" t="str">
        <f>IF(E12="","-",IF(E12&gt;G12,"○",IF(E12=G12,"△","●")))</f>
        <v>△</v>
      </c>
      <c r="G12" s="36">
        <f>I19</f>
        <v>0</v>
      </c>
      <c r="H12" s="37"/>
      <c r="I12" s="35"/>
      <c r="J12" s="36"/>
      <c r="K12" s="37">
        <f>I22</f>
        <v>0</v>
      </c>
      <c r="L12" s="35" t="str">
        <f>IF(K12="","-",IF(K12&gt;M12,"○",IF(K12=M12,"△","●")))</f>
        <v>△</v>
      </c>
      <c r="M12" s="36">
        <f>K22</f>
        <v>0</v>
      </c>
      <c r="N12" s="37">
        <f>K26</f>
        <v>0</v>
      </c>
      <c r="O12" s="35" t="str">
        <f>IF(N12="","-",IF(N12&gt;P12,"○",IF(N12=P12,"△","●")))</f>
        <v>△</v>
      </c>
      <c r="P12" s="36">
        <f>I26</f>
        <v>0</v>
      </c>
      <c r="Q12" s="269">
        <f>COUNTIF(E12:P12,"○")*3+COUNTIF(E12:P12,"△")</f>
        <v>3</v>
      </c>
      <c r="R12" s="217"/>
      <c r="S12" s="270"/>
      <c r="T12" s="271">
        <f>E12+H12+K12+N12</f>
        <v>0</v>
      </c>
      <c r="U12" s="214"/>
      <c r="V12" s="215"/>
      <c r="W12" s="271">
        <f>G12+J12+M12+P12</f>
        <v>0</v>
      </c>
      <c r="X12" s="214"/>
      <c r="Y12" s="215"/>
      <c r="Z12" s="214">
        <f>T12-W12</f>
        <v>0</v>
      </c>
      <c r="AA12" s="214"/>
      <c r="AB12" s="215"/>
      <c r="AC12" s="216">
        <v>1</v>
      </c>
      <c r="AD12" s="217"/>
      <c r="AE12" s="218"/>
      <c r="AF12" s="28"/>
      <c r="AG12" s="28"/>
      <c r="AH12" s="9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39</v>
      </c>
      <c r="C13" s="208"/>
      <c r="D13" s="209"/>
      <c r="E13" s="34">
        <f>I25</f>
        <v>0</v>
      </c>
      <c r="F13" s="35" t="str">
        <f>IF(E13="","-",IF(E13&gt;G13,"○",IF(E13=G13,"△","●")))</f>
        <v>△</v>
      </c>
      <c r="G13" s="36">
        <f>K25</f>
        <v>0</v>
      </c>
      <c r="H13" s="37">
        <f>K22</f>
        <v>0</v>
      </c>
      <c r="I13" s="35" t="str">
        <f>IF(H13="","-",IF(H13&gt;J13,"○",IF(H13=J13,"△","●")))</f>
        <v>△</v>
      </c>
      <c r="J13" s="36">
        <f>I22</f>
        <v>0</v>
      </c>
      <c r="K13" s="37"/>
      <c r="L13" s="35"/>
      <c r="M13" s="36"/>
      <c r="N13" s="37">
        <f>I20</f>
        <v>0</v>
      </c>
      <c r="O13" s="35" t="str">
        <f>IF(N13="","-",IF(N13&gt;P13,"○",IF(N13=P13,"△","●")))</f>
        <v>△</v>
      </c>
      <c r="P13" s="36">
        <f>K20</f>
        <v>0</v>
      </c>
      <c r="Q13" s="269">
        <f>COUNTIF(E13:P13,"○")*3+COUNTIF(E13:P13,"△")</f>
        <v>3</v>
      </c>
      <c r="R13" s="217"/>
      <c r="S13" s="270"/>
      <c r="T13" s="271">
        <f>E13+H13+K13+N13</f>
        <v>0</v>
      </c>
      <c r="U13" s="214"/>
      <c r="V13" s="215"/>
      <c r="W13" s="271">
        <f>G13+J13+M13+P13</f>
        <v>0</v>
      </c>
      <c r="X13" s="214"/>
      <c r="Y13" s="215"/>
      <c r="Z13" s="214">
        <f>T13-W13</f>
        <v>0</v>
      </c>
      <c r="AA13" s="214"/>
      <c r="AB13" s="215"/>
      <c r="AC13" s="216">
        <v>2</v>
      </c>
      <c r="AD13" s="217"/>
      <c r="AE13" s="218"/>
      <c r="AF13" s="28"/>
      <c r="AG13" s="28"/>
      <c r="AH13" s="9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10" t="s">
        <v>40</v>
      </c>
      <c r="C14" s="211"/>
      <c r="D14" s="212"/>
      <c r="E14" s="38">
        <f>K23</f>
        <v>0</v>
      </c>
      <c r="F14" s="39" t="str">
        <f>IF(E14="","-",IF(E14&gt;G14,"○",IF(E14=G14,"△","●")))</f>
        <v>△</v>
      </c>
      <c r="G14" s="40">
        <f>I23</f>
        <v>0</v>
      </c>
      <c r="H14" s="41">
        <f>I26</f>
        <v>0</v>
      </c>
      <c r="I14" s="39" t="str">
        <f>IF(H14="","-",IF(H14&gt;J14,"○",IF(H14=J14,"△","●")))</f>
        <v>△</v>
      </c>
      <c r="J14" s="40">
        <f>K26</f>
        <v>0</v>
      </c>
      <c r="K14" s="41">
        <f>K20</f>
        <v>0</v>
      </c>
      <c r="L14" s="39" t="str">
        <f>IF(K14="","-",IF(K14&gt;M14,"○",IF(K14=M14,"△","●")))</f>
        <v>△</v>
      </c>
      <c r="M14" s="40">
        <f>I20</f>
        <v>0</v>
      </c>
      <c r="N14" s="41"/>
      <c r="O14" s="39"/>
      <c r="P14" s="40"/>
      <c r="Q14" s="272">
        <f>COUNTIF(E14:P14,"○")*3+COUNTIF(E14:P14,"△")</f>
        <v>3</v>
      </c>
      <c r="R14" s="219"/>
      <c r="S14" s="220"/>
      <c r="T14" s="273">
        <f>E14+H14+K14+N14</f>
        <v>0</v>
      </c>
      <c r="U14" s="219"/>
      <c r="V14" s="220"/>
      <c r="W14" s="273">
        <f>G14+J14+M14+P14</f>
        <v>0</v>
      </c>
      <c r="X14" s="219"/>
      <c r="Y14" s="220"/>
      <c r="Z14" s="219">
        <f>T14-W14</f>
        <v>0</v>
      </c>
      <c r="AA14" s="219"/>
      <c r="AB14" s="220"/>
      <c r="AC14" s="273">
        <v>3</v>
      </c>
      <c r="AD14" s="219"/>
      <c r="AE14" s="274"/>
      <c r="AF14" s="28"/>
      <c r="AG14" s="28"/>
      <c r="AH14" s="9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56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41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143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3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湖東</v>
      </c>
      <c r="G19" s="244"/>
      <c r="H19" s="244"/>
      <c r="I19" s="54"/>
      <c r="J19" s="18" t="s">
        <v>4</v>
      </c>
      <c r="K19" s="54"/>
      <c r="L19" s="244" t="str">
        <f>B12</f>
        <v>安土</v>
      </c>
      <c r="M19" s="244"/>
      <c r="N19" s="245"/>
      <c r="O19" s="247" t="str">
        <f>B13</f>
        <v>竜王</v>
      </c>
      <c r="P19" s="248"/>
      <c r="Q19" s="249"/>
      <c r="R19" s="248" t="str">
        <f>B14</f>
        <v>彦根B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36.75" customHeight="1">
      <c r="A20" s="232">
        <v>2</v>
      </c>
      <c r="B20" s="233"/>
      <c r="C20" s="234">
        <v>0.40625</v>
      </c>
      <c r="D20" s="234"/>
      <c r="E20" s="234"/>
      <c r="F20" s="189" t="str">
        <f>B13</f>
        <v>竜王</v>
      </c>
      <c r="G20" s="190"/>
      <c r="H20" s="190"/>
      <c r="I20" s="57"/>
      <c r="J20" s="19" t="s">
        <v>4</v>
      </c>
      <c r="K20" s="57"/>
      <c r="L20" s="190" t="str">
        <f>B14</f>
        <v>彦根B</v>
      </c>
      <c r="M20" s="190"/>
      <c r="N20" s="196"/>
      <c r="O20" s="238" t="str">
        <f>B11</f>
        <v>湖東</v>
      </c>
      <c r="P20" s="239"/>
      <c r="Q20" s="240"/>
      <c r="R20" s="239" t="str">
        <f>B12</f>
        <v>安土</v>
      </c>
      <c r="S20" s="239"/>
      <c r="T20" s="28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36.75" customHeight="1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36.75" customHeight="1">
      <c r="A22" s="235">
        <v>3</v>
      </c>
      <c r="B22" s="236"/>
      <c r="C22" s="237">
        <v>0.4583333333333333</v>
      </c>
      <c r="D22" s="237"/>
      <c r="E22" s="237"/>
      <c r="F22" s="191" t="str">
        <f>B12</f>
        <v>安土</v>
      </c>
      <c r="G22" s="192"/>
      <c r="H22" s="192"/>
      <c r="I22" s="58"/>
      <c r="J22" s="20" t="s">
        <v>4</v>
      </c>
      <c r="K22" s="58"/>
      <c r="L22" s="182" t="str">
        <f>B13</f>
        <v>竜王</v>
      </c>
      <c r="M22" s="182"/>
      <c r="N22" s="183"/>
      <c r="O22" s="260" t="str">
        <f>B14</f>
        <v>彦根B</v>
      </c>
      <c r="P22" s="261"/>
      <c r="Q22" s="288"/>
      <c r="R22" s="261" t="str">
        <f>B11</f>
        <v>湖東</v>
      </c>
      <c r="S22" s="261"/>
      <c r="T22" s="27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36.75" customHeight="1">
      <c r="A23" s="186">
        <v>4</v>
      </c>
      <c r="B23" s="187"/>
      <c r="C23" s="188">
        <v>0.4895833333333333</v>
      </c>
      <c r="D23" s="188"/>
      <c r="E23" s="188"/>
      <c r="F23" s="193" t="str">
        <f>B11</f>
        <v>湖東</v>
      </c>
      <c r="G23" s="194"/>
      <c r="H23" s="194"/>
      <c r="I23" s="55"/>
      <c r="J23" s="21" t="s">
        <v>4</v>
      </c>
      <c r="K23" s="55"/>
      <c r="L23" s="194" t="str">
        <f>B14</f>
        <v>彦根B</v>
      </c>
      <c r="M23" s="194"/>
      <c r="N23" s="262"/>
      <c r="O23" s="253" t="str">
        <f>B12</f>
        <v>安土</v>
      </c>
      <c r="P23" s="254"/>
      <c r="Q23" s="255"/>
      <c r="R23" s="254" t="str">
        <f>B13</f>
        <v>竜王</v>
      </c>
      <c r="S23" s="254"/>
      <c r="T23" s="25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36.75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36.75" customHeight="1">
      <c r="A25" s="235">
        <v>5</v>
      </c>
      <c r="B25" s="236"/>
      <c r="C25" s="237">
        <v>0.5416666666666666</v>
      </c>
      <c r="D25" s="237"/>
      <c r="E25" s="237"/>
      <c r="F25" s="195" t="str">
        <f>B13</f>
        <v>竜王</v>
      </c>
      <c r="G25" s="182"/>
      <c r="H25" s="182"/>
      <c r="I25" s="58"/>
      <c r="J25" s="20" t="s">
        <v>4</v>
      </c>
      <c r="K25" s="58"/>
      <c r="L25" s="182" t="str">
        <f>B11</f>
        <v>湖東</v>
      </c>
      <c r="M25" s="182"/>
      <c r="N25" s="183"/>
      <c r="O25" s="260" t="str">
        <f>B14</f>
        <v>彦根B</v>
      </c>
      <c r="P25" s="261"/>
      <c r="Q25" s="261"/>
      <c r="R25" s="260" t="str">
        <f>B12</f>
        <v>安土</v>
      </c>
      <c r="S25" s="261"/>
      <c r="T25" s="278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36.75" customHeight="1" thickBot="1">
      <c r="A26" s="250">
        <v>6</v>
      </c>
      <c r="B26" s="251"/>
      <c r="C26" s="252">
        <v>0.5729166666666666</v>
      </c>
      <c r="D26" s="252"/>
      <c r="E26" s="252"/>
      <c r="F26" s="184" t="str">
        <f>B14</f>
        <v>彦根B</v>
      </c>
      <c r="G26" s="185"/>
      <c r="H26" s="185"/>
      <c r="I26" s="56"/>
      <c r="J26" s="22" t="s">
        <v>4</v>
      </c>
      <c r="K26" s="56"/>
      <c r="L26" s="185" t="str">
        <f>B12</f>
        <v>安土</v>
      </c>
      <c r="M26" s="185"/>
      <c r="N26" s="263"/>
      <c r="O26" s="275" t="str">
        <f>B13</f>
        <v>竜王</v>
      </c>
      <c r="P26" s="276"/>
      <c r="Q26" s="277"/>
      <c r="R26" s="276" t="str">
        <f>B11</f>
        <v>湖東</v>
      </c>
      <c r="S26" s="276"/>
      <c r="T26" s="27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ht="25.5" customHeight="1"/>
    <row r="28" ht="25.5" customHeight="1"/>
    <row r="29" ht="25.5" customHeight="1"/>
  </sheetData>
  <sheetProtection selectLockedCells="1" selectUnlockedCells="1"/>
  <mergeCells count="80">
    <mergeCell ref="O18:Q18"/>
    <mergeCell ref="R18:T18"/>
    <mergeCell ref="O19:Q19"/>
    <mergeCell ref="R19:T19"/>
    <mergeCell ref="A26:B26"/>
    <mergeCell ref="C26:E26"/>
    <mergeCell ref="F26:H26"/>
    <mergeCell ref="L26:N26"/>
    <mergeCell ref="O26:Q26"/>
    <mergeCell ref="R26:T26"/>
    <mergeCell ref="A25:B25"/>
    <mergeCell ref="C25:E25"/>
    <mergeCell ref="F25:H25"/>
    <mergeCell ref="L25:N25"/>
    <mergeCell ref="A24:T24"/>
    <mergeCell ref="O25:Q25"/>
    <mergeCell ref="R25:T25"/>
    <mergeCell ref="A23:B23"/>
    <mergeCell ref="C23:E23"/>
    <mergeCell ref="F23:H23"/>
    <mergeCell ref="L23:N23"/>
    <mergeCell ref="O23:Q23"/>
    <mergeCell ref="R23:T23"/>
    <mergeCell ref="A22:B22"/>
    <mergeCell ref="C22:E22"/>
    <mergeCell ref="F22:H22"/>
    <mergeCell ref="L22:N22"/>
    <mergeCell ref="A21:T21"/>
    <mergeCell ref="O22:Q22"/>
    <mergeCell ref="R22:T22"/>
    <mergeCell ref="A20:B20"/>
    <mergeCell ref="C20:E20"/>
    <mergeCell ref="F20:H20"/>
    <mergeCell ref="L20:N20"/>
    <mergeCell ref="O20:Q20"/>
    <mergeCell ref="R20:T20"/>
    <mergeCell ref="A19:B19"/>
    <mergeCell ref="C19:E19"/>
    <mergeCell ref="F19:H19"/>
    <mergeCell ref="L19:N19"/>
    <mergeCell ref="A16:E16"/>
    <mergeCell ref="A17:E17"/>
    <mergeCell ref="A18:E18"/>
    <mergeCell ref="F18:N18"/>
    <mergeCell ref="F16:T16"/>
    <mergeCell ref="F17:T17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I11 O11 L12 F13 O13 I1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zoomScalePageLayoutView="0" workbookViewId="0" topLeftCell="A7">
      <selection activeCell="AC12" sqref="AC12:AE12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C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42</v>
      </c>
      <c r="C10" s="199"/>
      <c r="D10" s="199"/>
      <c r="E10" s="200" t="str">
        <f>B11</f>
        <v>馬淵</v>
      </c>
      <c r="F10" s="200"/>
      <c r="G10" s="200"/>
      <c r="H10" s="201" t="str">
        <f>B12</f>
        <v>篠原</v>
      </c>
      <c r="I10" s="201"/>
      <c r="J10" s="201"/>
      <c r="K10" s="201" t="str">
        <f>B13</f>
        <v>豊栄</v>
      </c>
      <c r="L10" s="201"/>
      <c r="M10" s="201"/>
      <c r="N10" s="201" t="str">
        <f>B14</f>
        <v>玉園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43</v>
      </c>
      <c r="C11" s="205"/>
      <c r="D11" s="206"/>
      <c r="E11" s="30"/>
      <c r="F11" s="31"/>
      <c r="G11" s="32"/>
      <c r="H11" s="33">
        <f>I19</f>
        <v>6</v>
      </c>
      <c r="I11" s="31" t="str">
        <f>IF(H11="","-",IF(H11&gt;J11,"○",IF(H11=J11,"△","●")))</f>
        <v>○</v>
      </c>
      <c r="J11" s="32">
        <f>K19</f>
        <v>1</v>
      </c>
      <c r="K11" s="33">
        <f>K25</f>
        <v>0</v>
      </c>
      <c r="L11" s="31" t="str">
        <f>IF(K11="","-",IF(K11&gt;M11,"○",IF(K11=M11,"△","●")))</f>
        <v>●</v>
      </c>
      <c r="M11" s="32">
        <f>I25</f>
        <v>5</v>
      </c>
      <c r="N11" s="33">
        <f>I23</f>
        <v>1</v>
      </c>
      <c r="O11" s="31" t="str">
        <f>IF(N11="","-",IF(N11&gt;P11,"○",IF(N11=P11,"△","●")))</f>
        <v>●</v>
      </c>
      <c r="P11" s="32">
        <f>K23</f>
        <v>2</v>
      </c>
      <c r="Q11" s="264">
        <f>COUNTIF(E11:P11,"○")*3+COUNTIF(E11:P11,"△")</f>
        <v>3</v>
      </c>
      <c r="R11" s="265"/>
      <c r="S11" s="266"/>
      <c r="T11" s="267">
        <f>E11+H11+K11+N11</f>
        <v>7</v>
      </c>
      <c r="U11" s="265"/>
      <c r="V11" s="266"/>
      <c r="W11" s="267">
        <f>G11+J11+M11+P11</f>
        <v>8</v>
      </c>
      <c r="X11" s="265"/>
      <c r="Y11" s="266"/>
      <c r="Z11" s="267">
        <f>T11-W11</f>
        <v>-1</v>
      </c>
      <c r="AA11" s="265"/>
      <c r="AB11" s="266"/>
      <c r="AC11" s="267">
        <v>3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4"/>
      <c r="B12" s="207" t="s">
        <v>44</v>
      </c>
      <c r="C12" s="208"/>
      <c r="D12" s="209"/>
      <c r="E12" s="34">
        <f>K19</f>
        <v>1</v>
      </c>
      <c r="F12" s="35" t="str">
        <f>IF(E12="","-",IF(E12&gt;G12,"○",IF(E12=G12,"△","●")))</f>
        <v>●</v>
      </c>
      <c r="G12" s="36">
        <f>I19</f>
        <v>6</v>
      </c>
      <c r="H12" s="37"/>
      <c r="I12" s="35"/>
      <c r="J12" s="36"/>
      <c r="K12" s="37">
        <f>I22</f>
        <v>1</v>
      </c>
      <c r="L12" s="35" t="str">
        <f>IF(K12="","-",IF(K12&gt;M12,"○",IF(K12=M12,"△","●")))</f>
        <v>●</v>
      </c>
      <c r="M12" s="36">
        <f>K22</f>
        <v>8</v>
      </c>
      <c r="N12" s="37">
        <f>K26</f>
        <v>0</v>
      </c>
      <c r="O12" s="35" t="str">
        <f>IF(N12="","-",IF(N12&gt;P12,"○",IF(N12=P12,"△","●")))</f>
        <v>●</v>
      </c>
      <c r="P12" s="36">
        <f>I26</f>
        <v>7</v>
      </c>
      <c r="Q12" s="269">
        <f>COUNTIF(E12:P12,"○")*3+COUNTIF(E12:P12,"△")</f>
        <v>0</v>
      </c>
      <c r="R12" s="217"/>
      <c r="S12" s="270"/>
      <c r="T12" s="271">
        <f>E12+H12+K12+N12</f>
        <v>2</v>
      </c>
      <c r="U12" s="214"/>
      <c r="V12" s="215"/>
      <c r="W12" s="271">
        <f>G12+J12+M12+P12</f>
        <v>21</v>
      </c>
      <c r="X12" s="214"/>
      <c r="Y12" s="215"/>
      <c r="Z12" s="214">
        <f>T12-W12</f>
        <v>-19</v>
      </c>
      <c r="AA12" s="214"/>
      <c r="AB12" s="215"/>
      <c r="AC12" s="216">
        <v>4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45</v>
      </c>
      <c r="C13" s="208"/>
      <c r="D13" s="209"/>
      <c r="E13" s="34">
        <f>I25</f>
        <v>5</v>
      </c>
      <c r="F13" s="35" t="str">
        <f>IF(E13="","-",IF(E13&gt;G13,"○",IF(E13=G13,"△","●")))</f>
        <v>○</v>
      </c>
      <c r="G13" s="36">
        <f>K25</f>
        <v>0</v>
      </c>
      <c r="H13" s="37">
        <f>K22</f>
        <v>8</v>
      </c>
      <c r="I13" s="35" t="str">
        <f>IF(H13="","-",IF(H13&gt;J13,"○",IF(H13=J13,"△","●")))</f>
        <v>○</v>
      </c>
      <c r="J13" s="36">
        <f>I22</f>
        <v>1</v>
      </c>
      <c r="K13" s="37"/>
      <c r="L13" s="35"/>
      <c r="M13" s="36"/>
      <c r="N13" s="37">
        <f>I20</f>
        <v>0</v>
      </c>
      <c r="O13" s="35" t="str">
        <f>IF(N13="","-",IF(N13&gt;P13,"○",IF(N13=P13,"△","●")))</f>
        <v>●</v>
      </c>
      <c r="P13" s="36">
        <f>K20</f>
        <v>3</v>
      </c>
      <c r="Q13" s="269">
        <f>COUNTIF(E13:P13,"○")*3+COUNTIF(E13:P13,"△")</f>
        <v>6</v>
      </c>
      <c r="R13" s="217"/>
      <c r="S13" s="270"/>
      <c r="T13" s="271">
        <f>E13+H13+K13+N13</f>
        <v>13</v>
      </c>
      <c r="U13" s="214"/>
      <c r="V13" s="215"/>
      <c r="W13" s="271">
        <f>G13+J13+M13+P13</f>
        <v>4</v>
      </c>
      <c r="X13" s="214"/>
      <c r="Y13" s="215"/>
      <c r="Z13" s="214">
        <f>T13-W13</f>
        <v>9</v>
      </c>
      <c r="AA13" s="214"/>
      <c r="AB13" s="215"/>
      <c r="AC13" s="216">
        <v>2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28" t="s">
        <v>11</v>
      </c>
      <c r="B14" s="210" t="s">
        <v>46</v>
      </c>
      <c r="C14" s="211"/>
      <c r="D14" s="212"/>
      <c r="E14" s="38">
        <f>K23</f>
        <v>2</v>
      </c>
      <c r="F14" s="39" t="str">
        <f>IF(E14="","-",IF(E14&gt;G14,"○",IF(E14=G14,"△","●")))</f>
        <v>○</v>
      </c>
      <c r="G14" s="40">
        <f>I23</f>
        <v>1</v>
      </c>
      <c r="H14" s="41">
        <f>I26</f>
        <v>7</v>
      </c>
      <c r="I14" s="39" t="str">
        <f>IF(H14="","-",IF(H14&gt;J14,"○",IF(H14=J14,"△","●")))</f>
        <v>○</v>
      </c>
      <c r="J14" s="40">
        <f>K26</f>
        <v>0</v>
      </c>
      <c r="K14" s="41">
        <f>K20</f>
        <v>3</v>
      </c>
      <c r="L14" s="39" t="str">
        <f>IF(K14="","-",IF(K14&gt;M14,"○",IF(K14=M14,"△","●")))</f>
        <v>○</v>
      </c>
      <c r="M14" s="40">
        <f>I20</f>
        <v>0</v>
      </c>
      <c r="N14" s="41"/>
      <c r="O14" s="39"/>
      <c r="P14" s="40"/>
      <c r="Q14" s="272">
        <f>COUNTIF(E14:P14,"○")*3+COUNTIF(E14:P14,"△")</f>
        <v>9</v>
      </c>
      <c r="R14" s="219"/>
      <c r="S14" s="220"/>
      <c r="T14" s="273">
        <f>E14+H14+K14+N14</f>
        <v>12</v>
      </c>
      <c r="U14" s="219"/>
      <c r="V14" s="220"/>
      <c r="W14" s="273">
        <f>G14+J14+M14+P14</f>
        <v>1</v>
      </c>
      <c r="X14" s="219"/>
      <c r="Y14" s="220"/>
      <c r="Z14" s="219">
        <f>T14-W14</f>
        <v>11</v>
      </c>
      <c r="AA14" s="219"/>
      <c r="AB14" s="220"/>
      <c r="AC14" s="273">
        <v>1</v>
      </c>
      <c r="AD14" s="219"/>
      <c r="AE14" s="274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32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2" t="s">
        <v>48</v>
      </c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4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47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馬淵</v>
      </c>
      <c r="G19" s="244"/>
      <c r="H19" s="244"/>
      <c r="I19" s="54">
        <v>6</v>
      </c>
      <c r="J19" s="18" t="s">
        <v>4</v>
      </c>
      <c r="K19" s="54">
        <v>1</v>
      </c>
      <c r="L19" s="244" t="str">
        <f>B12</f>
        <v>篠原</v>
      </c>
      <c r="M19" s="244"/>
      <c r="N19" s="245"/>
      <c r="O19" s="247" t="str">
        <f>B13</f>
        <v>豊栄</v>
      </c>
      <c r="P19" s="248"/>
      <c r="Q19" s="249"/>
      <c r="R19" s="248" t="str">
        <f>B14</f>
        <v>玉園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32">
        <v>2</v>
      </c>
      <c r="B20" s="233"/>
      <c r="C20" s="234">
        <v>0.40625</v>
      </c>
      <c r="D20" s="234"/>
      <c r="E20" s="234"/>
      <c r="F20" s="189" t="str">
        <f>B13</f>
        <v>豊栄</v>
      </c>
      <c r="G20" s="190"/>
      <c r="H20" s="190"/>
      <c r="I20" s="57">
        <v>0</v>
      </c>
      <c r="J20" s="19" t="s">
        <v>4</v>
      </c>
      <c r="K20" s="57">
        <v>3</v>
      </c>
      <c r="L20" s="190" t="str">
        <f>B14</f>
        <v>玉園</v>
      </c>
      <c r="M20" s="190"/>
      <c r="N20" s="196"/>
      <c r="O20" s="238" t="str">
        <f>B11</f>
        <v>馬淵</v>
      </c>
      <c r="P20" s="239"/>
      <c r="Q20" s="240"/>
      <c r="R20" s="239" t="str">
        <f>B12</f>
        <v>篠原</v>
      </c>
      <c r="S20" s="239"/>
      <c r="T20" s="28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35">
        <v>3</v>
      </c>
      <c r="B22" s="236"/>
      <c r="C22" s="237">
        <v>0.4583333333333333</v>
      </c>
      <c r="D22" s="237"/>
      <c r="E22" s="237"/>
      <c r="F22" s="191" t="str">
        <f>B12</f>
        <v>篠原</v>
      </c>
      <c r="G22" s="192"/>
      <c r="H22" s="192"/>
      <c r="I22" s="58">
        <v>1</v>
      </c>
      <c r="J22" s="20" t="s">
        <v>4</v>
      </c>
      <c r="K22" s="58">
        <v>8</v>
      </c>
      <c r="L22" s="182" t="str">
        <f>B13</f>
        <v>豊栄</v>
      </c>
      <c r="M22" s="182"/>
      <c r="N22" s="183"/>
      <c r="O22" s="260" t="str">
        <f>B14</f>
        <v>玉園</v>
      </c>
      <c r="P22" s="261"/>
      <c r="Q22" s="288"/>
      <c r="R22" s="261" t="str">
        <f>B11</f>
        <v>馬淵</v>
      </c>
      <c r="S22" s="261"/>
      <c r="T22" s="27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>
      <c r="A23" s="186">
        <v>4</v>
      </c>
      <c r="B23" s="187"/>
      <c r="C23" s="188">
        <v>0.4895833333333333</v>
      </c>
      <c r="D23" s="188"/>
      <c r="E23" s="188"/>
      <c r="F23" s="193" t="str">
        <f>B11</f>
        <v>馬淵</v>
      </c>
      <c r="G23" s="194"/>
      <c r="H23" s="194"/>
      <c r="I23" s="55">
        <v>1</v>
      </c>
      <c r="J23" s="21" t="s">
        <v>4</v>
      </c>
      <c r="K23" s="55">
        <v>2</v>
      </c>
      <c r="L23" s="194" t="str">
        <f>B14</f>
        <v>玉園</v>
      </c>
      <c r="M23" s="194"/>
      <c r="N23" s="262"/>
      <c r="O23" s="253" t="str">
        <f>B12</f>
        <v>篠原</v>
      </c>
      <c r="P23" s="254"/>
      <c r="Q23" s="255"/>
      <c r="R23" s="254" t="str">
        <f>B13</f>
        <v>豊栄</v>
      </c>
      <c r="S23" s="254"/>
      <c r="T23" s="25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36.75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36.75" customHeight="1">
      <c r="A25" s="235">
        <v>5</v>
      </c>
      <c r="B25" s="236"/>
      <c r="C25" s="237">
        <v>0.5416666666666666</v>
      </c>
      <c r="D25" s="237"/>
      <c r="E25" s="237"/>
      <c r="F25" s="195" t="str">
        <f>B13</f>
        <v>豊栄</v>
      </c>
      <c r="G25" s="182"/>
      <c r="H25" s="182"/>
      <c r="I25" s="58">
        <v>5</v>
      </c>
      <c r="J25" s="20" t="s">
        <v>4</v>
      </c>
      <c r="K25" s="58">
        <v>0</v>
      </c>
      <c r="L25" s="182" t="str">
        <f>B11</f>
        <v>馬淵</v>
      </c>
      <c r="M25" s="182"/>
      <c r="N25" s="183"/>
      <c r="O25" s="260" t="str">
        <f>B14</f>
        <v>玉園</v>
      </c>
      <c r="P25" s="261"/>
      <c r="Q25" s="261"/>
      <c r="R25" s="260" t="str">
        <f>B12</f>
        <v>篠原</v>
      </c>
      <c r="S25" s="261"/>
      <c r="T25" s="278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36.75" customHeight="1" thickBot="1">
      <c r="A26" s="250">
        <v>6</v>
      </c>
      <c r="B26" s="251"/>
      <c r="C26" s="252">
        <v>0.5729166666666666</v>
      </c>
      <c r="D26" s="252"/>
      <c r="E26" s="252"/>
      <c r="F26" s="184" t="str">
        <f>B14</f>
        <v>玉園</v>
      </c>
      <c r="G26" s="185"/>
      <c r="H26" s="185"/>
      <c r="I26" s="56">
        <v>7</v>
      </c>
      <c r="J26" s="22" t="s">
        <v>4</v>
      </c>
      <c r="K26" s="56">
        <v>0</v>
      </c>
      <c r="L26" s="185" t="str">
        <f>B12</f>
        <v>篠原</v>
      </c>
      <c r="M26" s="185"/>
      <c r="N26" s="263"/>
      <c r="O26" s="275" t="str">
        <f>B13</f>
        <v>豊栄</v>
      </c>
      <c r="P26" s="276"/>
      <c r="Q26" s="277"/>
      <c r="R26" s="276" t="str">
        <f>B11</f>
        <v>馬淵</v>
      </c>
      <c r="S26" s="276"/>
      <c r="T26" s="27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ht="25.5" customHeight="1"/>
    <row r="28" ht="25.5" customHeight="1"/>
    <row r="29" ht="25.5" customHeight="1"/>
  </sheetData>
  <sheetProtection selectLockedCells="1" selectUnlockedCells="1"/>
  <mergeCells count="80">
    <mergeCell ref="A26:B26"/>
    <mergeCell ref="C26:E26"/>
    <mergeCell ref="F26:H26"/>
    <mergeCell ref="L26:N26"/>
    <mergeCell ref="O26:Q26"/>
    <mergeCell ref="R26:T26"/>
    <mergeCell ref="A24:T24"/>
    <mergeCell ref="A25:B25"/>
    <mergeCell ref="C25:E25"/>
    <mergeCell ref="F25:H25"/>
    <mergeCell ref="L25:N25"/>
    <mergeCell ref="O25:Q25"/>
    <mergeCell ref="R25:T25"/>
    <mergeCell ref="A23:B23"/>
    <mergeCell ref="C23:E23"/>
    <mergeCell ref="F23:H23"/>
    <mergeCell ref="L23:N23"/>
    <mergeCell ref="O23:Q23"/>
    <mergeCell ref="R23:T23"/>
    <mergeCell ref="A21:T21"/>
    <mergeCell ref="A22:B22"/>
    <mergeCell ref="C22:E22"/>
    <mergeCell ref="F22:H22"/>
    <mergeCell ref="L22:N22"/>
    <mergeCell ref="O22:Q22"/>
    <mergeCell ref="R22:T22"/>
    <mergeCell ref="A20:B20"/>
    <mergeCell ref="C20:E20"/>
    <mergeCell ref="F20:H20"/>
    <mergeCell ref="L20:N20"/>
    <mergeCell ref="O20:Q20"/>
    <mergeCell ref="R20:T20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I11 O11 L12 O13 F13 I1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6"/>
  <sheetViews>
    <sheetView zoomScalePageLayoutView="0" workbookViewId="0" topLeftCell="A4">
      <selection activeCell="AC15" sqref="AC15"/>
    </sheetView>
  </sheetViews>
  <sheetFormatPr defaultColWidth="3.00390625" defaultRowHeight="36.75" customHeight="1"/>
  <cols>
    <col min="1" max="8" width="3.00390625" style="3" customWidth="1"/>
    <col min="9" max="9" width="3.50390625" style="3" bestFit="1" customWidth="1"/>
    <col min="10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D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23"/>
      <c r="AJ4" s="23"/>
      <c r="AK4" s="23"/>
      <c r="AL4" s="26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53</v>
      </c>
      <c r="C10" s="199"/>
      <c r="D10" s="199"/>
      <c r="E10" s="200" t="str">
        <f>B11</f>
        <v>野洲B</v>
      </c>
      <c r="F10" s="200"/>
      <c r="G10" s="200"/>
      <c r="H10" s="201" t="str">
        <f>B12</f>
        <v>旭森</v>
      </c>
      <c r="I10" s="201"/>
      <c r="J10" s="201"/>
      <c r="K10" s="201" t="str">
        <f>B13</f>
        <v>永源寺</v>
      </c>
      <c r="L10" s="201"/>
      <c r="M10" s="201"/>
      <c r="N10" s="201" t="str">
        <f>B14</f>
        <v>北里</v>
      </c>
      <c r="O10" s="201"/>
      <c r="P10" s="201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28"/>
      <c r="AJ10" s="28"/>
      <c r="AK10" s="28"/>
      <c r="AL10" s="2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49</v>
      </c>
      <c r="C11" s="205"/>
      <c r="D11" s="206"/>
      <c r="E11" s="30"/>
      <c r="F11" s="31"/>
      <c r="G11" s="32"/>
      <c r="H11" s="33">
        <f>I19</f>
        <v>1</v>
      </c>
      <c r="I11" s="31" t="str">
        <f>IF(H11="","-",IF(H11&gt;J11,"○",IF(H11=J11,"△","●")))</f>
        <v>△</v>
      </c>
      <c r="J11" s="32">
        <f>K19</f>
        <v>1</v>
      </c>
      <c r="K11" s="33">
        <f>K25</f>
        <v>5</v>
      </c>
      <c r="L11" s="31" t="str">
        <f>IF(K11="","-",IF(K11&gt;M11,"○",IF(K11=M11,"△","●")))</f>
        <v>○</v>
      </c>
      <c r="M11" s="32">
        <f>I25</f>
        <v>2</v>
      </c>
      <c r="N11" s="33">
        <f>I23</f>
        <v>10</v>
      </c>
      <c r="O11" s="31" t="str">
        <f>IF(N11="","-",IF(N11&gt;P11,"○",IF(N11=P11,"△","●")))</f>
        <v>○</v>
      </c>
      <c r="P11" s="32">
        <f>K23</f>
        <v>1</v>
      </c>
      <c r="Q11" s="264">
        <f>COUNTIF(E11:P11,"○")*3+COUNTIF(E11:P11,"△")</f>
        <v>7</v>
      </c>
      <c r="R11" s="265"/>
      <c r="S11" s="266"/>
      <c r="T11" s="267">
        <f>E11+H11+K11+N11</f>
        <v>16</v>
      </c>
      <c r="U11" s="265"/>
      <c r="V11" s="266"/>
      <c r="W11" s="267">
        <f>G11+J11+M11+P11</f>
        <v>4</v>
      </c>
      <c r="X11" s="265"/>
      <c r="Y11" s="266"/>
      <c r="Z11" s="267">
        <f>T11-W11</f>
        <v>12</v>
      </c>
      <c r="AA11" s="265"/>
      <c r="AB11" s="266"/>
      <c r="AC11" s="267">
        <v>1</v>
      </c>
      <c r="AD11" s="265"/>
      <c r="AE11" s="268"/>
      <c r="AF11" s="28"/>
      <c r="AG11" s="28"/>
      <c r="AH11" s="42"/>
      <c r="AI11" s="28"/>
      <c r="AJ11" s="28"/>
      <c r="AK11" s="28"/>
      <c r="AL11" s="2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 t="s">
        <v>11</v>
      </c>
      <c r="B12" s="207" t="s">
        <v>50</v>
      </c>
      <c r="C12" s="208"/>
      <c r="D12" s="209"/>
      <c r="E12" s="34">
        <f>K19</f>
        <v>1</v>
      </c>
      <c r="F12" s="35" t="str">
        <f>IF(E12="","-",IF(E12&gt;G12,"○",IF(E12=G12,"△","●")))</f>
        <v>△</v>
      </c>
      <c r="G12" s="36">
        <f>I19</f>
        <v>1</v>
      </c>
      <c r="H12" s="37"/>
      <c r="I12" s="35"/>
      <c r="J12" s="36"/>
      <c r="K12" s="37">
        <f>I22</f>
        <v>4</v>
      </c>
      <c r="L12" s="35" t="str">
        <f>IF(K12="","-",IF(K12&gt;M12,"○",IF(K12=M12,"△","●")))</f>
        <v>○</v>
      </c>
      <c r="M12" s="36">
        <f>K22</f>
        <v>0</v>
      </c>
      <c r="N12" s="37">
        <f>K26</f>
        <v>6</v>
      </c>
      <c r="O12" s="35" t="str">
        <f>IF(N12="","-",IF(N12&gt;P12,"○",IF(N12=P12,"△","●")))</f>
        <v>○</v>
      </c>
      <c r="P12" s="36">
        <f>I26</f>
        <v>0</v>
      </c>
      <c r="Q12" s="269">
        <f>COUNTIF(E12:P12,"○")*3+COUNTIF(E12:P12,"△")</f>
        <v>7</v>
      </c>
      <c r="R12" s="217"/>
      <c r="S12" s="270"/>
      <c r="T12" s="271">
        <f>E12+H12+K12+N12</f>
        <v>11</v>
      </c>
      <c r="U12" s="214"/>
      <c r="V12" s="215"/>
      <c r="W12" s="271">
        <f>G12+J12+M12+P12</f>
        <v>1</v>
      </c>
      <c r="X12" s="214"/>
      <c r="Y12" s="215"/>
      <c r="Z12" s="214">
        <f>T12-W12</f>
        <v>10</v>
      </c>
      <c r="AA12" s="214"/>
      <c r="AB12" s="215"/>
      <c r="AC12" s="216">
        <v>2</v>
      </c>
      <c r="AD12" s="217"/>
      <c r="AE12" s="218"/>
      <c r="AF12" s="28"/>
      <c r="AG12" s="28"/>
      <c r="AH12" s="42"/>
      <c r="AI12" s="28"/>
      <c r="AJ12" s="28"/>
      <c r="AK12" s="28"/>
      <c r="AL12" s="2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51</v>
      </c>
      <c r="C13" s="208"/>
      <c r="D13" s="209"/>
      <c r="E13" s="34">
        <f>I25</f>
        <v>2</v>
      </c>
      <c r="F13" s="35" t="str">
        <f>IF(E13="","-",IF(E13&gt;G13,"○",IF(E13=G13,"△","●")))</f>
        <v>●</v>
      </c>
      <c r="G13" s="36">
        <f>K25</f>
        <v>5</v>
      </c>
      <c r="H13" s="37">
        <f>K22</f>
        <v>0</v>
      </c>
      <c r="I13" s="35" t="str">
        <f>IF(H13="","-",IF(H13&gt;J13,"○",IF(H13=J13,"△","●")))</f>
        <v>●</v>
      </c>
      <c r="J13" s="36">
        <f>I22</f>
        <v>4</v>
      </c>
      <c r="K13" s="37"/>
      <c r="L13" s="35"/>
      <c r="M13" s="36"/>
      <c r="N13" s="37">
        <f>I20</f>
        <v>1</v>
      </c>
      <c r="O13" s="35" t="str">
        <f>IF(N13="","-",IF(N13&gt;P13,"○",IF(N13=P13,"△","●")))</f>
        <v>●</v>
      </c>
      <c r="P13" s="36">
        <f>K20</f>
        <v>2</v>
      </c>
      <c r="Q13" s="269">
        <f>COUNTIF(E13:P13,"○")*3+COUNTIF(E13:P13,"△")</f>
        <v>0</v>
      </c>
      <c r="R13" s="217"/>
      <c r="S13" s="270"/>
      <c r="T13" s="271">
        <f>E13+H13+K13+N13</f>
        <v>3</v>
      </c>
      <c r="U13" s="214"/>
      <c r="V13" s="215"/>
      <c r="W13" s="271">
        <f>G13+J13+M13+P13</f>
        <v>11</v>
      </c>
      <c r="X13" s="214"/>
      <c r="Y13" s="215"/>
      <c r="Z13" s="214">
        <f>T13-W13</f>
        <v>-8</v>
      </c>
      <c r="AA13" s="214"/>
      <c r="AB13" s="215"/>
      <c r="AC13" s="216">
        <v>4</v>
      </c>
      <c r="AD13" s="217"/>
      <c r="AE13" s="218"/>
      <c r="AF13" s="28"/>
      <c r="AG13" s="28"/>
      <c r="AH13" s="42"/>
      <c r="AI13" s="28"/>
      <c r="AJ13" s="28"/>
      <c r="AK13" s="28"/>
      <c r="AL13" s="2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10" t="s">
        <v>52</v>
      </c>
      <c r="C14" s="211"/>
      <c r="D14" s="212"/>
      <c r="E14" s="38">
        <f>K23</f>
        <v>1</v>
      </c>
      <c r="F14" s="39" t="str">
        <f>IF(E14="","-",IF(E14&gt;G14,"○",IF(E14=G14,"△","●")))</f>
        <v>●</v>
      </c>
      <c r="G14" s="40">
        <f>I23</f>
        <v>10</v>
      </c>
      <c r="H14" s="41">
        <f>I26</f>
        <v>0</v>
      </c>
      <c r="I14" s="39" t="str">
        <f>IF(H14="","-",IF(H14&gt;J14,"○",IF(H14=J14,"△","●")))</f>
        <v>●</v>
      </c>
      <c r="J14" s="40">
        <f>K26</f>
        <v>6</v>
      </c>
      <c r="K14" s="41">
        <f>K20</f>
        <v>2</v>
      </c>
      <c r="L14" s="39" t="str">
        <f>IF(K14="","-",IF(K14&gt;M14,"○",IF(K14=M14,"△","●")))</f>
        <v>○</v>
      </c>
      <c r="M14" s="40">
        <f>I20</f>
        <v>1</v>
      </c>
      <c r="N14" s="41"/>
      <c r="O14" s="39"/>
      <c r="P14" s="40"/>
      <c r="Q14" s="272">
        <f>COUNTIF(E14:P14,"○")*3+COUNTIF(E14:P14,"△")</f>
        <v>3</v>
      </c>
      <c r="R14" s="219"/>
      <c r="S14" s="220"/>
      <c r="T14" s="273">
        <f>E14+H14+K14+N14</f>
        <v>3</v>
      </c>
      <c r="U14" s="219"/>
      <c r="V14" s="220"/>
      <c r="W14" s="273">
        <f>G14+J14+M14+P14</f>
        <v>17</v>
      </c>
      <c r="X14" s="219"/>
      <c r="Y14" s="220"/>
      <c r="Z14" s="219">
        <f>T14-W14</f>
        <v>-14</v>
      </c>
      <c r="AA14" s="219"/>
      <c r="AB14" s="220"/>
      <c r="AC14" s="273">
        <v>3</v>
      </c>
      <c r="AD14" s="219"/>
      <c r="AE14" s="274"/>
      <c r="AF14" s="28"/>
      <c r="AG14" s="28"/>
      <c r="AH14" s="42"/>
      <c r="AI14" s="28"/>
      <c r="AJ14" s="28"/>
      <c r="AK14" s="28"/>
      <c r="AL14" s="2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56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54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55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8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36.75" customHeight="1" thickTop="1">
      <c r="A19" s="241">
        <v>1</v>
      </c>
      <c r="B19" s="242"/>
      <c r="C19" s="292">
        <v>0.4375</v>
      </c>
      <c r="D19" s="293"/>
      <c r="E19" s="294"/>
      <c r="F19" s="246" t="str">
        <f>B11</f>
        <v>野洲B</v>
      </c>
      <c r="G19" s="244"/>
      <c r="H19" s="244"/>
      <c r="I19" s="54">
        <v>1</v>
      </c>
      <c r="J19" s="18" t="s">
        <v>4</v>
      </c>
      <c r="K19" s="54">
        <v>1</v>
      </c>
      <c r="L19" s="244" t="str">
        <f>B12</f>
        <v>旭森</v>
      </c>
      <c r="M19" s="244"/>
      <c r="N19" s="245"/>
      <c r="O19" s="247" t="str">
        <f>B13</f>
        <v>永源寺</v>
      </c>
      <c r="P19" s="248"/>
      <c r="Q19" s="249"/>
      <c r="R19" s="248" t="str">
        <f>B14</f>
        <v>北里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36.75" customHeight="1">
      <c r="A20" s="232">
        <v>2</v>
      </c>
      <c r="B20" s="233"/>
      <c r="C20" s="295">
        <v>0.46875</v>
      </c>
      <c r="D20" s="296"/>
      <c r="E20" s="297"/>
      <c r="F20" s="189" t="str">
        <f>B13</f>
        <v>永源寺</v>
      </c>
      <c r="G20" s="190"/>
      <c r="H20" s="190"/>
      <c r="I20" s="57">
        <v>1</v>
      </c>
      <c r="J20" s="19" t="s">
        <v>4</v>
      </c>
      <c r="K20" s="57">
        <v>2</v>
      </c>
      <c r="L20" s="190" t="str">
        <f>B14</f>
        <v>北里</v>
      </c>
      <c r="M20" s="190"/>
      <c r="N20" s="196"/>
      <c r="O20" s="238" t="str">
        <f>B11</f>
        <v>野洲B</v>
      </c>
      <c r="P20" s="239"/>
      <c r="Q20" s="240"/>
      <c r="R20" s="239" t="str">
        <f>B12</f>
        <v>旭森</v>
      </c>
      <c r="S20" s="239"/>
      <c r="T20" s="28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36.75" customHeight="1">
      <c r="A21" s="25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36.75" customHeight="1">
      <c r="A22" s="235">
        <v>3</v>
      </c>
      <c r="B22" s="236"/>
      <c r="C22" s="237">
        <v>0.5208333333333334</v>
      </c>
      <c r="D22" s="237"/>
      <c r="E22" s="237"/>
      <c r="F22" s="191" t="str">
        <f>B12</f>
        <v>旭森</v>
      </c>
      <c r="G22" s="192"/>
      <c r="H22" s="192"/>
      <c r="I22" s="58">
        <v>4</v>
      </c>
      <c r="J22" s="20" t="s">
        <v>4</v>
      </c>
      <c r="K22" s="58">
        <v>0</v>
      </c>
      <c r="L22" s="182" t="str">
        <f>B13</f>
        <v>永源寺</v>
      </c>
      <c r="M22" s="182"/>
      <c r="N22" s="183"/>
      <c r="O22" s="260" t="str">
        <f>B14</f>
        <v>北里</v>
      </c>
      <c r="P22" s="261"/>
      <c r="Q22" s="288"/>
      <c r="R22" s="261" t="str">
        <f>B11</f>
        <v>野洲B</v>
      </c>
      <c r="S22" s="261"/>
      <c r="T22" s="27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36.75" customHeight="1">
      <c r="A23" s="186">
        <v>4</v>
      </c>
      <c r="B23" s="187"/>
      <c r="C23" s="188">
        <v>0.5520833333333334</v>
      </c>
      <c r="D23" s="188"/>
      <c r="E23" s="188"/>
      <c r="F23" s="193" t="str">
        <f>B11</f>
        <v>野洲B</v>
      </c>
      <c r="G23" s="194"/>
      <c r="H23" s="194"/>
      <c r="I23" s="55">
        <v>10</v>
      </c>
      <c r="J23" s="21" t="s">
        <v>4</v>
      </c>
      <c r="K23" s="55">
        <v>1</v>
      </c>
      <c r="L23" s="194" t="str">
        <f>B14</f>
        <v>北里</v>
      </c>
      <c r="M23" s="194"/>
      <c r="N23" s="262"/>
      <c r="O23" s="253" t="str">
        <f>B12</f>
        <v>旭森</v>
      </c>
      <c r="P23" s="254"/>
      <c r="Q23" s="255"/>
      <c r="R23" s="254" t="str">
        <f>B13</f>
        <v>永源寺</v>
      </c>
      <c r="S23" s="254"/>
      <c r="T23" s="256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36.75" customHeight="1">
      <c r="A24" s="257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36.75" customHeight="1">
      <c r="A25" s="235">
        <v>6</v>
      </c>
      <c r="B25" s="236"/>
      <c r="C25" s="237">
        <v>0.6354166666666666</v>
      </c>
      <c r="D25" s="237"/>
      <c r="E25" s="237"/>
      <c r="F25" s="195" t="str">
        <f>B13</f>
        <v>永源寺</v>
      </c>
      <c r="G25" s="182"/>
      <c r="H25" s="182"/>
      <c r="I25" s="58">
        <v>2</v>
      </c>
      <c r="J25" s="20" t="s">
        <v>4</v>
      </c>
      <c r="K25" s="58">
        <v>5</v>
      </c>
      <c r="L25" s="182" t="str">
        <f>B11</f>
        <v>野洲B</v>
      </c>
      <c r="M25" s="182"/>
      <c r="N25" s="183"/>
      <c r="O25" s="260" t="str">
        <f>B14</f>
        <v>北里</v>
      </c>
      <c r="P25" s="261"/>
      <c r="Q25" s="261"/>
      <c r="R25" s="260" t="str">
        <f>B12</f>
        <v>旭森</v>
      </c>
      <c r="S25" s="261"/>
      <c r="T25" s="278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36.75" customHeight="1" thickBot="1">
      <c r="A26" s="250">
        <v>5</v>
      </c>
      <c r="B26" s="251"/>
      <c r="C26" s="252">
        <v>0.6041666666666666</v>
      </c>
      <c r="D26" s="252"/>
      <c r="E26" s="252"/>
      <c r="F26" s="184" t="str">
        <f>B14</f>
        <v>北里</v>
      </c>
      <c r="G26" s="185"/>
      <c r="H26" s="185"/>
      <c r="I26" s="56">
        <v>0</v>
      </c>
      <c r="J26" s="22" t="s">
        <v>4</v>
      </c>
      <c r="K26" s="56">
        <v>6</v>
      </c>
      <c r="L26" s="185" t="str">
        <f>B12</f>
        <v>旭森</v>
      </c>
      <c r="M26" s="185"/>
      <c r="N26" s="263"/>
      <c r="O26" s="275" t="str">
        <f>B13</f>
        <v>永源寺</v>
      </c>
      <c r="P26" s="276"/>
      <c r="Q26" s="277"/>
      <c r="R26" s="276" t="str">
        <f>B11</f>
        <v>野洲B</v>
      </c>
      <c r="S26" s="276"/>
      <c r="T26" s="279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ht="25.5" customHeight="1"/>
    <row r="28" ht="25.5" customHeight="1"/>
    <row r="29" ht="25.5" customHeight="1"/>
  </sheetData>
  <sheetProtection selectLockedCells="1" selectUnlockedCells="1"/>
  <mergeCells count="80">
    <mergeCell ref="A26:B26"/>
    <mergeCell ref="C26:E26"/>
    <mergeCell ref="F26:H26"/>
    <mergeCell ref="L26:N26"/>
    <mergeCell ref="O26:Q26"/>
    <mergeCell ref="R26:T26"/>
    <mergeCell ref="A24:T24"/>
    <mergeCell ref="A25:B25"/>
    <mergeCell ref="C25:E25"/>
    <mergeCell ref="F25:H25"/>
    <mergeCell ref="L25:N25"/>
    <mergeCell ref="O25:Q25"/>
    <mergeCell ref="R25:T25"/>
    <mergeCell ref="A23:B23"/>
    <mergeCell ref="C23:E23"/>
    <mergeCell ref="F23:H23"/>
    <mergeCell ref="L23:N23"/>
    <mergeCell ref="O23:Q23"/>
    <mergeCell ref="R23:T23"/>
    <mergeCell ref="A21:T21"/>
    <mergeCell ref="A22:B22"/>
    <mergeCell ref="C22:E22"/>
    <mergeCell ref="F22:H22"/>
    <mergeCell ref="L22:N22"/>
    <mergeCell ref="O22:Q22"/>
    <mergeCell ref="R22:T22"/>
    <mergeCell ref="A20:B20"/>
    <mergeCell ref="C20:E20"/>
    <mergeCell ref="F20:H20"/>
    <mergeCell ref="L20:N20"/>
    <mergeCell ref="O20:Q20"/>
    <mergeCell ref="R20:T20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F13 I14 O13 L12 O11 I1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4">
      <selection activeCell="AC14" sqref="AC14:AE14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E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60</v>
      </c>
      <c r="C10" s="199"/>
      <c r="D10" s="199"/>
      <c r="E10" s="200" t="str">
        <f>B11</f>
        <v>愛知A</v>
      </c>
      <c r="F10" s="200"/>
      <c r="G10" s="200"/>
      <c r="H10" s="201" t="str">
        <f>B12</f>
        <v>八日市</v>
      </c>
      <c r="I10" s="201"/>
      <c r="J10" s="201"/>
      <c r="K10" s="201" t="str">
        <f>B13</f>
        <v>金田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28" t="s">
        <v>11</v>
      </c>
      <c r="B11" s="204" t="s">
        <v>57</v>
      </c>
      <c r="C11" s="205"/>
      <c r="D11" s="206"/>
      <c r="E11" s="30"/>
      <c r="F11" s="31"/>
      <c r="G11" s="32"/>
      <c r="H11" s="33">
        <f>I19</f>
        <v>3</v>
      </c>
      <c r="I11" s="31" t="str">
        <f>IF(H11="","-",IF(H11&gt;J11,"○",IF(H11=J11,"△","●")))</f>
        <v>○</v>
      </c>
      <c r="J11" s="32">
        <f>K19</f>
        <v>0</v>
      </c>
      <c r="K11" s="33">
        <f>K21</f>
        <v>0</v>
      </c>
      <c r="L11" s="31" t="str">
        <f>IF(K11="","-",IF(K11&gt;M11,"○",IF(K11=M11,"△","●")))</f>
        <v>△</v>
      </c>
      <c r="M11" s="32">
        <f>I21</f>
        <v>0</v>
      </c>
      <c r="N11" s="43"/>
      <c r="O11" s="44"/>
      <c r="P11" s="45"/>
      <c r="Q11" s="264">
        <f>COUNTIF(E11:P11,"○")*3+COUNTIF(E11:P11,"△")</f>
        <v>4</v>
      </c>
      <c r="R11" s="265"/>
      <c r="S11" s="266"/>
      <c r="T11" s="267">
        <f>E11+H11+K11+N11</f>
        <v>3</v>
      </c>
      <c r="U11" s="265"/>
      <c r="V11" s="266"/>
      <c r="W11" s="267">
        <f>G11+J11+M11+P11</f>
        <v>0</v>
      </c>
      <c r="X11" s="265"/>
      <c r="Y11" s="266"/>
      <c r="Z11" s="267">
        <f>T11-W11</f>
        <v>3</v>
      </c>
      <c r="AA11" s="265"/>
      <c r="AB11" s="266"/>
      <c r="AC11" s="267">
        <v>1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2:66" ht="36.75" customHeight="1">
      <c r="B12" s="207" t="s">
        <v>58</v>
      </c>
      <c r="C12" s="208"/>
      <c r="D12" s="209"/>
      <c r="E12" s="34">
        <f>K19</f>
        <v>0</v>
      </c>
      <c r="F12" s="35" t="str">
        <f>IF(E12="","-",IF(E12&gt;G12,"○",IF(E12=G12,"△","●")))</f>
        <v>●</v>
      </c>
      <c r="G12" s="36">
        <f>I19</f>
        <v>3</v>
      </c>
      <c r="H12" s="37"/>
      <c r="I12" s="35"/>
      <c r="J12" s="36"/>
      <c r="K12" s="37">
        <f>I23</f>
        <v>0</v>
      </c>
      <c r="L12" s="35" t="str">
        <f>IF(K12="","-",IF(K12&gt;M12,"○",IF(K12=M12,"△","●")))</f>
        <v>●</v>
      </c>
      <c r="M12" s="36">
        <f>K23</f>
        <v>2</v>
      </c>
      <c r="N12" s="46"/>
      <c r="O12" s="47"/>
      <c r="P12" s="48"/>
      <c r="Q12" s="269">
        <f>COUNTIF(E12:P12,"○")*3+COUNTIF(E12:P12,"△")</f>
        <v>0</v>
      </c>
      <c r="R12" s="217"/>
      <c r="S12" s="270"/>
      <c r="T12" s="271">
        <f>E12+H12+K12+N12</f>
        <v>0</v>
      </c>
      <c r="U12" s="214"/>
      <c r="V12" s="215"/>
      <c r="W12" s="271">
        <f>G12+J12+M12+P12</f>
        <v>5</v>
      </c>
      <c r="X12" s="214"/>
      <c r="Y12" s="215"/>
      <c r="Z12" s="214">
        <f>T12-W12</f>
        <v>-5</v>
      </c>
      <c r="AA12" s="214"/>
      <c r="AB12" s="215"/>
      <c r="AC12" s="216">
        <v>3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59</v>
      </c>
      <c r="C13" s="208"/>
      <c r="D13" s="209"/>
      <c r="E13" s="34">
        <f>I21</f>
        <v>0</v>
      </c>
      <c r="F13" s="35" t="str">
        <f>IF(E13="","-",IF(E13&gt;G13,"○",IF(E13=G13,"△","●")))</f>
        <v>△</v>
      </c>
      <c r="G13" s="36">
        <f>K21</f>
        <v>0</v>
      </c>
      <c r="H13" s="37">
        <f>K23</f>
        <v>2</v>
      </c>
      <c r="I13" s="35" t="str">
        <f>IF(H13="","-",IF(H13&gt;J13,"○",IF(H13=J13,"△","●")))</f>
        <v>○</v>
      </c>
      <c r="J13" s="36">
        <f>I23</f>
        <v>0</v>
      </c>
      <c r="K13" s="37"/>
      <c r="L13" s="35"/>
      <c r="M13" s="36"/>
      <c r="N13" s="46"/>
      <c r="O13" s="47"/>
      <c r="P13" s="48"/>
      <c r="Q13" s="269">
        <f>COUNTIF(E13:P13,"○")*3+COUNTIF(E13:P13,"△")</f>
        <v>4</v>
      </c>
      <c r="R13" s="217"/>
      <c r="S13" s="270"/>
      <c r="T13" s="271">
        <f>E13+H13+K13+N13</f>
        <v>2</v>
      </c>
      <c r="U13" s="214"/>
      <c r="V13" s="215"/>
      <c r="W13" s="271">
        <f>G13+J13+M13+P13</f>
        <v>0</v>
      </c>
      <c r="X13" s="214"/>
      <c r="Y13" s="215"/>
      <c r="Z13" s="214">
        <f>T13-W13</f>
        <v>2</v>
      </c>
      <c r="AA13" s="214"/>
      <c r="AB13" s="215"/>
      <c r="AC13" s="216">
        <v>2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56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61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62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愛知A</v>
      </c>
      <c r="G19" s="244"/>
      <c r="H19" s="244"/>
      <c r="I19" s="54">
        <v>3</v>
      </c>
      <c r="J19" s="18" t="s">
        <v>4</v>
      </c>
      <c r="K19" s="54">
        <v>0</v>
      </c>
      <c r="L19" s="244" t="str">
        <f>B12</f>
        <v>八日市</v>
      </c>
      <c r="M19" s="244"/>
      <c r="N19" s="245"/>
      <c r="O19" s="247" t="str">
        <f>B13</f>
        <v>金田</v>
      </c>
      <c r="P19" s="248"/>
      <c r="Q19" s="249"/>
      <c r="R19" s="248" t="str">
        <f>B13</f>
        <v>金田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金田</v>
      </c>
      <c r="G21" s="194"/>
      <c r="H21" s="194"/>
      <c r="I21" s="55">
        <v>0</v>
      </c>
      <c r="J21" s="21" t="s">
        <v>4</v>
      </c>
      <c r="K21" s="55">
        <v>0</v>
      </c>
      <c r="L21" s="194" t="str">
        <f>B11</f>
        <v>愛知A</v>
      </c>
      <c r="M21" s="194"/>
      <c r="N21" s="262"/>
      <c r="O21" s="253" t="str">
        <f>B12</f>
        <v>八日市</v>
      </c>
      <c r="P21" s="254"/>
      <c r="Q21" s="254"/>
      <c r="R21" s="253" t="str">
        <f>B12</f>
        <v>八日市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八日市</v>
      </c>
      <c r="G23" s="185"/>
      <c r="H23" s="185"/>
      <c r="I23" s="56">
        <v>0</v>
      </c>
      <c r="J23" s="22" t="s">
        <v>4</v>
      </c>
      <c r="K23" s="56">
        <v>2</v>
      </c>
      <c r="L23" s="185" t="str">
        <f>B13</f>
        <v>金田</v>
      </c>
      <c r="M23" s="185"/>
      <c r="N23" s="263"/>
      <c r="O23" s="275" t="str">
        <f>B11</f>
        <v>愛知A</v>
      </c>
      <c r="P23" s="276"/>
      <c r="Q23" s="277"/>
      <c r="R23" s="276" t="str">
        <f>B11</f>
        <v>愛知A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3:B23"/>
    <mergeCell ref="C23:E23"/>
    <mergeCell ref="F23:H23"/>
    <mergeCell ref="L23:N23"/>
    <mergeCell ref="O23:Q23"/>
    <mergeCell ref="R23:T23"/>
    <mergeCell ref="A22:T22"/>
    <mergeCell ref="A21:B21"/>
    <mergeCell ref="C21:E21"/>
    <mergeCell ref="F21:H21"/>
    <mergeCell ref="L21:N21"/>
    <mergeCell ref="O21:Q21"/>
    <mergeCell ref="R21:T21"/>
    <mergeCell ref="A20:T20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L12 I11 F13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4">
      <selection activeCell="AC12" sqref="AC12:AE12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F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66</v>
      </c>
      <c r="C10" s="199"/>
      <c r="D10" s="199"/>
      <c r="E10" s="200" t="str">
        <f>B11</f>
        <v>五個荘</v>
      </c>
      <c r="F10" s="200"/>
      <c r="G10" s="200"/>
      <c r="H10" s="201" t="str">
        <f>B12</f>
        <v>北野A</v>
      </c>
      <c r="I10" s="201"/>
      <c r="J10" s="201"/>
      <c r="K10" s="201" t="str">
        <f>B13</f>
        <v>多賀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63</v>
      </c>
      <c r="C11" s="205"/>
      <c r="D11" s="206"/>
      <c r="E11" s="30"/>
      <c r="F11" s="31"/>
      <c r="G11" s="32"/>
      <c r="H11" s="33">
        <f>I19</f>
        <v>0</v>
      </c>
      <c r="I11" s="31" t="str">
        <f>IF(H11="","-",IF(H11&gt;J11,"○",IF(H11=J11,"△","●")))</f>
        <v>●</v>
      </c>
      <c r="J11" s="32">
        <f>K19</f>
        <v>5</v>
      </c>
      <c r="K11" s="33">
        <f>K21</f>
        <v>4</v>
      </c>
      <c r="L11" s="31" t="str">
        <f>IF(K11="","-",IF(K11&gt;M11,"○",IF(K11=M11,"△","●")))</f>
        <v>○</v>
      </c>
      <c r="M11" s="32">
        <f>I21</f>
        <v>0</v>
      </c>
      <c r="N11" s="43"/>
      <c r="O11" s="44"/>
      <c r="P11" s="45"/>
      <c r="Q11" s="264">
        <f>COUNTIF(E11:P11,"○")*3+COUNTIF(E11:P11,"△")</f>
        <v>3</v>
      </c>
      <c r="R11" s="265"/>
      <c r="S11" s="266"/>
      <c r="T11" s="267">
        <f>E11+H11+K11+N11</f>
        <v>4</v>
      </c>
      <c r="U11" s="265"/>
      <c r="V11" s="266"/>
      <c r="W11" s="267">
        <f>G11+J11+M11+P11</f>
        <v>5</v>
      </c>
      <c r="X11" s="265"/>
      <c r="Y11" s="266"/>
      <c r="Z11" s="267">
        <f>T11-W11</f>
        <v>-1</v>
      </c>
      <c r="AA11" s="265"/>
      <c r="AB11" s="266"/>
      <c r="AC11" s="267">
        <v>2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66" ht="36.75" customHeight="1">
      <c r="A12" s="28" t="s">
        <v>11</v>
      </c>
      <c r="B12" s="207" t="s">
        <v>64</v>
      </c>
      <c r="C12" s="208"/>
      <c r="D12" s="209"/>
      <c r="E12" s="34">
        <f>K19</f>
        <v>5</v>
      </c>
      <c r="F12" s="35" t="str">
        <f>IF(E12="","-",IF(E12&gt;G12,"○",IF(E12=G12,"△","●")))</f>
        <v>○</v>
      </c>
      <c r="G12" s="36">
        <f>I19</f>
        <v>0</v>
      </c>
      <c r="H12" s="37"/>
      <c r="I12" s="35"/>
      <c r="J12" s="36"/>
      <c r="K12" s="37">
        <f>I23</f>
        <v>6</v>
      </c>
      <c r="L12" s="35" t="str">
        <f>IF(K12="","-",IF(K12&gt;M12,"○",IF(K12=M12,"△","●")))</f>
        <v>○</v>
      </c>
      <c r="M12" s="36">
        <f>K23</f>
        <v>0</v>
      </c>
      <c r="N12" s="46"/>
      <c r="O12" s="47"/>
      <c r="P12" s="48"/>
      <c r="Q12" s="269">
        <f>COUNTIF(E12:P12,"○")*3+COUNTIF(E12:P12,"△")</f>
        <v>6</v>
      </c>
      <c r="R12" s="217"/>
      <c r="S12" s="270"/>
      <c r="T12" s="271">
        <f>E12+H12+K12+N12</f>
        <v>11</v>
      </c>
      <c r="U12" s="214"/>
      <c r="V12" s="215"/>
      <c r="W12" s="271">
        <f>G12+J12+M12+P12</f>
        <v>0</v>
      </c>
      <c r="X12" s="214"/>
      <c r="Y12" s="215"/>
      <c r="Z12" s="214">
        <f>T12-W12</f>
        <v>11</v>
      </c>
      <c r="AA12" s="214"/>
      <c r="AB12" s="215"/>
      <c r="AC12" s="216">
        <v>1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65</v>
      </c>
      <c r="C13" s="208"/>
      <c r="D13" s="209"/>
      <c r="E13" s="34">
        <f>I21</f>
        <v>0</v>
      </c>
      <c r="F13" s="35" t="str">
        <f>IF(E13="","-",IF(E13&gt;G13,"○",IF(E13=G13,"△","●")))</f>
        <v>●</v>
      </c>
      <c r="G13" s="36">
        <f>K21</f>
        <v>4</v>
      </c>
      <c r="H13" s="37">
        <f>K23</f>
        <v>0</v>
      </c>
      <c r="I13" s="35" t="str">
        <f>IF(H13="","-",IF(H13&gt;J13,"○",IF(H13=J13,"△","●")))</f>
        <v>●</v>
      </c>
      <c r="J13" s="36">
        <f>I23</f>
        <v>6</v>
      </c>
      <c r="K13" s="37"/>
      <c r="L13" s="35"/>
      <c r="M13" s="36"/>
      <c r="N13" s="46"/>
      <c r="O13" s="47"/>
      <c r="P13" s="48"/>
      <c r="Q13" s="269">
        <f>COUNTIF(E13:P13,"○")*3+COUNTIF(E13:P13,"△")</f>
        <v>0</v>
      </c>
      <c r="R13" s="217"/>
      <c r="S13" s="270"/>
      <c r="T13" s="271">
        <f>E13+H13+K13+N13</f>
        <v>0</v>
      </c>
      <c r="U13" s="214"/>
      <c r="V13" s="215"/>
      <c r="W13" s="271">
        <f>G13+J13+M13+P13</f>
        <v>10</v>
      </c>
      <c r="X13" s="214"/>
      <c r="Y13" s="215"/>
      <c r="Z13" s="214">
        <f>T13-W13</f>
        <v>-10</v>
      </c>
      <c r="AA13" s="214"/>
      <c r="AB13" s="215"/>
      <c r="AC13" s="216">
        <v>3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69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67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68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五個荘</v>
      </c>
      <c r="G19" s="244"/>
      <c r="H19" s="244"/>
      <c r="I19" s="54">
        <v>0</v>
      </c>
      <c r="J19" s="18" t="s">
        <v>4</v>
      </c>
      <c r="K19" s="54">
        <v>5</v>
      </c>
      <c r="L19" s="244" t="str">
        <f>B12</f>
        <v>北野A</v>
      </c>
      <c r="M19" s="244"/>
      <c r="N19" s="245"/>
      <c r="O19" s="247" t="str">
        <f>B13</f>
        <v>多賀</v>
      </c>
      <c r="P19" s="248"/>
      <c r="Q19" s="249"/>
      <c r="R19" s="248" t="str">
        <f>B13</f>
        <v>多賀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多賀</v>
      </c>
      <c r="G21" s="194"/>
      <c r="H21" s="194"/>
      <c r="I21" s="55">
        <v>0</v>
      </c>
      <c r="J21" s="21" t="s">
        <v>4</v>
      </c>
      <c r="K21" s="55">
        <v>4</v>
      </c>
      <c r="L21" s="194" t="str">
        <f>B11</f>
        <v>五個荘</v>
      </c>
      <c r="M21" s="194"/>
      <c r="N21" s="262"/>
      <c r="O21" s="253" t="str">
        <f>B12</f>
        <v>北野A</v>
      </c>
      <c r="P21" s="254"/>
      <c r="Q21" s="254"/>
      <c r="R21" s="253" t="str">
        <f>B12</f>
        <v>北野A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北野A</v>
      </c>
      <c r="G23" s="185"/>
      <c r="H23" s="185"/>
      <c r="I23" s="56">
        <v>6</v>
      </c>
      <c r="J23" s="22" t="s">
        <v>4</v>
      </c>
      <c r="K23" s="56">
        <v>0</v>
      </c>
      <c r="L23" s="185" t="str">
        <f>B13</f>
        <v>多賀</v>
      </c>
      <c r="M23" s="185"/>
      <c r="N23" s="263"/>
      <c r="O23" s="275" t="str">
        <f>B11</f>
        <v>五個荘</v>
      </c>
      <c r="P23" s="276"/>
      <c r="Q23" s="277"/>
      <c r="R23" s="276" t="str">
        <f>B11</f>
        <v>五個荘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2:T22"/>
    <mergeCell ref="A23:B23"/>
    <mergeCell ref="C23:E23"/>
    <mergeCell ref="F23:H23"/>
    <mergeCell ref="L23:N23"/>
    <mergeCell ref="O23:Q23"/>
    <mergeCell ref="R23:T23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L12 I11 F13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5">
      <selection activeCell="AB16" sqref="AB16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G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76</v>
      </c>
      <c r="C10" s="199"/>
      <c r="D10" s="199"/>
      <c r="E10" s="200" t="str">
        <f>B11</f>
        <v>八幡</v>
      </c>
      <c r="F10" s="200"/>
      <c r="G10" s="200"/>
      <c r="H10" s="201" t="str">
        <f>B12</f>
        <v>中主</v>
      </c>
      <c r="I10" s="201"/>
      <c r="J10" s="201"/>
      <c r="K10" s="201" t="str">
        <f>B13</f>
        <v>彦根A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28" t="s">
        <v>11</v>
      </c>
      <c r="B11" s="204" t="s">
        <v>70</v>
      </c>
      <c r="C11" s="205"/>
      <c r="D11" s="206"/>
      <c r="E11" s="30"/>
      <c r="F11" s="31"/>
      <c r="G11" s="32"/>
      <c r="H11" s="33">
        <f>I19</f>
        <v>1</v>
      </c>
      <c r="I11" s="31" t="str">
        <f>IF(H11="","-",IF(H11&gt;J11,"○",IF(H11=J11,"△","●")))</f>
        <v>●</v>
      </c>
      <c r="J11" s="32">
        <f>K19</f>
        <v>2</v>
      </c>
      <c r="K11" s="33">
        <f>K21</f>
        <v>0</v>
      </c>
      <c r="L11" s="31" t="str">
        <f>IF(K11="","-",IF(K11&gt;M11,"○",IF(K11=M11,"△","●")))</f>
        <v>●</v>
      </c>
      <c r="M11" s="32">
        <f>I21</f>
        <v>1</v>
      </c>
      <c r="N11" s="43"/>
      <c r="O11" s="44"/>
      <c r="P11" s="45"/>
      <c r="Q11" s="264">
        <f>COUNTIF(E11:P11,"○")*3+COUNTIF(E11:P11,"△")</f>
        <v>0</v>
      </c>
      <c r="R11" s="265"/>
      <c r="S11" s="266"/>
      <c r="T11" s="267">
        <f>E11+H11+K11+N11</f>
        <v>1</v>
      </c>
      <c r="U11" s="265"/>
      <c r="V11" s="266"/>
      <c r="W11" s="267">
        <f>G11+J11+M11+P11</f>
        <v>3</v>
      </c>
      <c r="X11" s="265"/>
      <c r="Y11" s="266"/>
      <c r="Z11" s="267">
        <f>T11-W11</f>
        <v>-2</v>
      </c>
      <c r="AA11" s="265"/>
      <c r="AB11" s="266"/>
      <c r="AC11" s="267">
        <v>3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2:66" ht="36.75" customHeight="1">
      <c r="B12" s="207" t="s">
        <v>71</v>
      </c>
      <c r="C12" s="208"/>
      <c r="D12" s="209"/>
      <c r="E12" s="34">
        <f>K19</f>
        <v>2</v>
      </c>
      <c r="F12" s="35" t="str">
        <f>IF(E12="","-",IF(E12&gt;G12,"○",IF(E12=G12,"△","●")))</f>
        <v>○</v>
      </c>
      <c r="G12" s="36">
        <f>I19</f>
        <v>1</v>
      </c>
      <c r="H12" s="37"/>
      <c r="I12" s="35"/>
      <c r="J12" s="36"/>
      <c r="K12" s="37">
        <f>I23</f>
        <v>1</v>
      </c>
      <c r="L12" s="35" t="str">
        <f>IF(K12="","-",IF(K12&gt;M12,"○",IF(K12=M12,"△","●")))</f>
        <v>△</v>
      </c>
      <c r="M12" s="36">
        <f>K23</f>
        <v>1</v>
      </c>
      <c r="N12" s="46"/>
      <c r="O12" s="47"/>
      <c r="P12" s="48"/>
      <c r="Q12" s="269">
        <f>COUNTIF(E12:P12,"○")*3+COUNTIF(E12:P12,"△")</f>
        <v>4</v>
      </c>
      <c r="R12" s="217"/>
      <c r="S12" s="270"/>
      <c r="T12" s="271">
        <f>E12+H12+K12+N12</f>
        <v>3</v>
      </c>
      <c r="U12" s="214"/>
      <c r="V12" s="215"/>
      <c r="W12" s="271">
        <f>G12+J12+M12+P12</f>
        <v>2</v>
      </c>
      <c r="X12" s="214"/>
      <c r="Y12" s="215"/>
      <c r="Z12" s="214">
        <f>T12-W12</f>
        <v>1</v>
      </c>
      <c r="AA12" s="214"/>
      <c r="AB12" s="215"/>
      <c r="AC12" s="216">
        <v>1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/>
      <c r="B13" s="207" t="s">
        <v>72</v>
      </c>
      <c r="C13" s="208"/>
      <c r="D13" s="209"/>
      <c r="E13" s="34">
        <f>I21</f>
        <v>1</v>
      </c>
      <c r="F13" s="35" t="str">
        <f>IF(E13="","-",IF(E13&gt;G13,"○",IF(E13=G13,"△","●")))</f>
        <v>○</v>
      </c>
      <c r="G13" s="36">
        <f>K21</f>
        <v>0</v>
      </c>
      <c r="H13" s="37">
        <f>K23</f>
        <v>1</v>
      </c>
      <c r="I13" s="35" t="str">
        <f>IF(H13="","-",IF(H13&gt;J13,"○",IF(H13=J13,"△","●")))</f>
        <v>△</v>
      </c>
      <c r="J13" s="36">
        <f>I23</f>
        <v>1</v>
      </c>
      <c r="K13" s="37"/>
      <c r="L13" s="35"/>
      <c r="M13" s="36"/>
      <c r="N13" s="46"/>
      <c r="O13" s="47"/>
      <c r="P13" s="48"/>
      <c r="Q13" s="269">
        <f>COUNTIF(E13:P13,"○")*3+COUNTIF(E13:P13,"△")</f>
        <v>4</v>
      </c>
      <c r="R13" s="217"/>
      <c r="S13" s="270"/>
      <c r="T13" s="271">
        <f>E13+H13+K13+N13</f>
        <v>2</v>
      </c>
      <c r="U13" s="214"/>
      <c r="V13" s="215"/>
      <c r="W13" s="271">
        <f>G13+J13+M13+P13</f>
        <v>1</v>
      </c>
      <c r="X13" s="214"/>
      <c r="Y13" s="215"/>
      <c r="Z13" s="214">
        <f>T13-W13</f>
        <v>1</v>
      </c>
      <c r="AA13" s="214"/>
      <c r="AB13" s="215"/>
      <c r="AC13" s="216">
        <v>2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73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74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75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八幡</v>
      </c>
      <c r="G19" s="244"/>
      <c r="H19" s="244"/>
      <c r="I19" s="54">
        <v>1</v>
      </c>
      <c r="J19" s="18" t="s">
        <v>4</v>
      </c>
      <c r="K19" s="54">
        <v>2</v>
      </c>
      <c r="L19" s="244" t="str">
        <f>B12</f>
        <v>中主</v>
      </c>
      <c r="M19" s="244"/>
      <c r="N19" s="245"/>
      <c r="O19" s="247" t="str">
        <f>B13</f>
        <v>彦根A</v>
      </c>
      <c r="P19" s="248"/>
      <c r="Q19" s="249"/>
      <c r="R19" s="248" t="str">
        <f>B13</f>
        <v>彦根A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彦根A</v>
      </c>
      <c r="G21" s="194"/>
      <c r="H21" s="194"/>
      <c r="I21" s="55">
        <v>1</v>
      </c>
      <c r="J21" s="21" t="s">
        <v>4</v>
      </c>
      <c r="K21" s="55">
        <v>0</v>
      </c>
      <c r="L21" s="194" t="str">
        <f>B11</f>
        <v>八幡</v>
      </c>
      <c r="M21" s="194"/>
      <c r="N21" s="262"/>
      <c r="O21" s="253" t="str">
        <f>B12</f>
        <v>中主</v>
      </c>
      <c r="P21" s="254"/>
      <c r="Q21" s="254"/>
      <c r="R21" s="253" t="str">
        <f>B12</f>
        <v>中主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中主</v>
      </c>
      <c r="G23" s="185"/>
      <c r="H23" s="185"/>
      <c r="I23" s="56">
        <v>1</v>
      </c>
      <c r="J23" s="22" t="s">
        <v>4</v>
      </c>
      <c r="K23" s="56">
        <v>1</v>
      </c>
      <c r="L23" s="185" t="str">
        <f>B13</f>
        <v>彦根A</v>
      </c>
      <c r="M23" s="185"/>
      <c r="N23" s="263"/>
      <c r="O23" s="275" t="str">
        <f>B11</f>
        <v>八幡</v>
      </c>
      <c r="P23" s="276"/>
      <c r="Q23" s="277"/>
      <c r="R23" s="276" t="str">
        <f>B11</f>
        <v>八幡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2:T22"/>
    <mergeCell ref="A23:B23"/>
    <mergeCell ref="C23:E23"/>
    <mergeCell ref="F23:H23"/>
    <mergeCell ref="L23:N23"/>
    <mergeCell ref="O23:Q23"/>
    <mergeCell ref="R23:T23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F13 L12 I1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7">
      <selection activeCell="AF21" sqref="AF21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H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77</v>
      </c>
      <c r="C10" s="199"/>
      <c r="D10" s="199"/>
      <c r="E10" s="200" t="str">
        <f>B11</f>
        <v>日野</v>
      </c>
      <c r="F10" s="200"/>
      <c r="G10" s="200"/>
      <c r="H10" s="201" t="str">
        <f>B12</f>
        <v>愛知B</v>
      </c>
      <c r="I10" s="201"/>
      <c r="J10" s="201"/>
      <c r="K10" s="201" t="str">
        <f>B13</f>
        <v>能登川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4"/>
      <c r="B11" s="204" t="s">
        <v>78</v>
      </c>
      <c r="C11" s="205"/>
      <c r="D11" s="206"/>
      <c r="E11" s="30"/>
      <c r="F11" s="31"/>
      <c r="G11" s="32"/>
      <c r="H11" s="33">
        <f>I19</f>
        <v>4</v>
      </c>
      <c r="I11" s="31" t="str">
        <f>IF(H11="","-",IF(H11&gt;J11,"○",IF(H11=J11,"△","●")))</f>
        <v>○</v>
      </c>
      <c r="J11" s="32">
        <f>K19</f>
        <v>1</v>
      </c>
      <c r="K11" s="33">
        <f>K21</f>
        <v>1</v>
      </c>
      <c r="L11" s="31" t="str">
        <f>IF(K11="","-",IF(K11&gt;M11,"○",IF(K11=M11,"△","●")))</f>
        <v>●</v>
      </c>
      <c r="M11" s="32">
        <f>I21</f>
        <v>2</v>
      </c>
      <c r="N11" s="43"/>
      <c r="O11" s="44"/>
      <c r="P11" s="45"/>
      <c r="Q11" s="264">
        <f>COUNTIF(E11:P11,"○")*3+COUNTIF(E11:P11,"△")</f>
        <v>3</v>
      </c>
      <c r="R11" s="265"/>
      <c r="S11" s="266"/>
      <c r="T11" s="267">
        <f>E11+H11+K11+N11</f>
        <v>5</v>
      </c>
      <c r="U11" s="265"/>
      <c r="V11" s="266"/>
      <c r="W11" s="267">
        <f>G11+J11+M11+P11</f>
        <v>3</v>
      </c>
      <c r="X11" s="265"/>
      <c r="Y11" s="266"/>
      <c r="Z11" s="267">
        <f>T11-W11</f>
        <v>2</v>
      </c>
      <c r="AA11" s="265"/>
      <c r="AB11" s="266"/>
      <c r="AC11" s="267">
        <v>2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2:66" ht="36.75" customHeight="1">
      <c r="B12" s="207" t="s">
        <v>79</v>
      </c>
      <c r="C12" s="208"/>
      <c r="D12" s="209"/>
      <c r="E12" s="34">
        <f>K19</f>
        <v>1</v>
      </c>
      <c r="F12" s="35" t="str">
        <f>IF(E12="","-",IF(E12&gt;G12,"○",IF(E12=G12,"△","●")))</f>
        <v>●</v>
      </c>
      <c r="G12" s="36">
        <f>I19</f>
        <v>4</v>
      </c>
      <c r="H12" s="37"/>
      <c r="I12" s="35"/>
      <c r="J12" s="36"/>
      <c r="K12" s="37">
        <f>I23</f>
        <v>0</v>
      </c>
      <c r="L12" s="35" t="str">
        <f>IF(K12="","-",IF(K12&gt;M12,"○",IF(K12=M12,"△","●")))</f>
        <v>●</v>
      </c>
      <c r="M12" s="36">
        <f>K23</f>
        <v>6</v>
      </c>
      <c r="N12" s="46"/>
      <c r="O12" s="47"/>
      <c r="P12" s="48"/>
      <c r="Q12" s="269">
        <f>COUNTIF(E12:P12,"○")*3+COUNTIF(E12:P12,"△")</f>
        <v>0</v>
      </c>
      <c r="R12" s="217"/>
      <c r="S12" s="270"/>
      <c r="T12" s="271">
        <f>E12+H12+K12+N12</f>
        <v>1</v>
      </c>
      <c r="U12" s="214"/>
      <c r="V12" s="215"/>
      <c r="W12" s="271">
        <f>G12+J12+M12+P12</f>
        <v>10</v>
      </c>
      <c r="X12" s="214"/>
      <c r="Y12" s="215"/>
      <c r="Z12" s="214">
        <f>T12-W12</f>
        <v>-9</v>
      </c>
      <c r="AA12" s="214"/>
      <c r="AB12" s="215"/>
      <c r="AC12" s="216">
        <v>3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66" ht="36.75" customHeight="1">
      <c r="A13" s="28" t="s">
        <v>11</v>
      </c>
      <c r="B13" s="207" t="s">
        <v>80</v>
      </c>
      <c r="C13" s="208"/>
      <c r="D13" s="209"/>
      <c r="E13" s="34">
        <f>I21</f>
        <v>2</v>
      </c>
      <c r="F13" s="35" t="str">
        <f>IF(E13="","-",IF(E13&gt;G13,"○",IF(E13=G13,"△","●")))</f>
        <v>○</v>
      </c>
      <c r="G13" s="36">
        <f>K21</f>
        <v>1</v>
      </c>
      <c r="H13" s="37">
        <f>K23</f>
        <v>6</v>
      </c>
      <c r="I13" s="35" t="str">
        <f>IF(H13="","-",IF(H13&gt;J13,"○",IF(H13=J13,"△","●")))</f>
        <v>○</v>
      </c>
      <c r="J13" s="36">
        <f>I23</f>
        <v>0</v>
      </c>
      <c r="K13" s="37"/>
      <c r="L13" s="35"/>
      <c r="M13" s="36"/>
      <c r="N13" s="46"/>
      <c r="O13" s="47"/>
      <c r="P13" s="48"/>
      <c r="Q13" s="269">
        <f>COUNTIF(E13:P13,"○")*3+COUNTIF(E13:P13,"△")</f>
        <v>6</v>
      </c>
      <c r="R13" s="217"/>
      <c r="S13" s="270"/>
      <c r="T13" s="271">
        <f>E13+H13+K13+N13</f>
        <v>8</v>
      </c>
      <c r="U13" s="214"/>
      <c r="V13" s="215"/>
      <c r="W13" s="271">
        <f>G13+J13+M13+P13</f>
        <v>1</v>
      </c>
      <c r="X13" s="214"/>
      <c r="Y13" s="215"/>
      <c r="Z13" s="214">
        <f>T13-W13</f>
        <v>7</v>
      </c>
      <c r="AA13" s="214"/>
      <c r="AB13" s="215"/>
      <c r="AC13" s="216">
        <v>1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81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82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83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日野</v>
      </c>
      <c r="G19" s="244"/>
      <c r="H19" s="244"/>
      <c r="I19" s="54">
        <v>4</v>
      </c>
      <c r="J19" s="18" t="s">
        <v>4</v>
      </c>
      <c r="K19" s="54">
        <v>1</v>
      </c>
      <c r="L19" s="244" t="str">
        <f>B12</f>
        <v>愛知B</v>
      </c>
      <c r="M19" s="244"/>
      <c r="N19" s="245"/>
      <c r="O19" s="247" t="str">
        <f>B13</f>
        <v>能登川</v>
      </c>
      <c r="P19" s="248"/>
      <c r="Q19" s="249"/>
      <c r="R19" s="248" t="str">
        <f>B13</f>
        <v>能登川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能登川</v>
      </c>
      <c r="G21" s="194"/>
      <c r="H21" s="194"/>
      <c r="I21" s="55">
        <v>2</v>
      </c>
      <c r="J21" s="21" t="s">
        <v>4</v>
      </c>
      <c r="K21" s="55">
        <v>1</v>
      </c>
      <c r="L21" s="194" t="str">
        <f>B11</f>
        <v>日野</v>
      </c>
      <c r="M21" s="194"/>
      <c r="N21" s="262"/>
      <c r="O21" s="253" t="str">
        <f>B12</f>
        <v>愛知B</v>
      </c>
      <c r="P21" s="254"/>
      <c r="Q21" s="254"/>
      <c r="R21" s="253" t="str">
        <f>B12</f>
        <v>愛知B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愛知B</v>
      </c>
      <c r="G23" s="185"/>
      <c r="H23" s="185"/>
      <c r="I23" s="56">
        <v>0</v>
      </c>
      <c r="J23" s="22" t="s">
        <v>4</v>
      </c>
      <c r="K23" s="56">
        <v>6</v>
      </c>
      <c r="L23" s="185" t="str">
        <f>B13</f>
        <v>能登川</v>
      </c>
      <c r="M23" s="185"/>
      <c r="N23" s="263"/>
      <c r="O23" s="275" t="str">
        <f>B11</f>
        <v>日野</v>
      </c>
      <c r="P23" s="276"/>
      <c r="Q23" s="277"/>
      <c r="R23" s="276" t="str">
        <f>B11</f>
        <v>日野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2:T22"/>
    <mergeCell ref="A23:B23"/>
    <mergeCell ref="C23:E23"/>
    <mergeCell ref="F23:H23"/>
    <mergeCell ref="L23:N23"/>
    <mergeCell ref="O23:Q23"/>
    <mergeCell ref="R23:T23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92" r:id="rId2"/>
  <ignoredErrors>
    <ignoredError sqref="I11 L12 F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3"/>
  <sheetViews>
    <sheetView zoomScalePageLayoutView="0" workbookViewId="0" topLeftCell="A1">
      <selection activeCell="W12" sqref="W12:Y12"/>
    </sheetView>
  </sheetViews>
  <sheetFormatPr defaultColWidth="3.00390625" defaultRowHeight="36.75" customHeight="1"/>
  <cols>
    <col min="1" max="16384" width="3.00390625" style="3" customWidth="1"/>
  </cols>
  <sheetData>
    <row r="1" spans="1:74" ht="36.75" customHeight="1">
      <c r="A1" s="11"/>
      <c r="B1" s="12"/>
      <c r="C1" s="12"/>
      <c r="D1" s="1" t="s">
        <v>1</v>
      </c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ht="36.75" customHeight="1">
      <c r="A2" s="11"/>
      <c r="B2" s="12"/>
      <c r="C2" s="12"/>
      <c r="D2" s="2" t="s">
        <v>2</v>
      </c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ht="36.75" customHeight="1">
      <c r="A3" s="11"/>
      <c r="B3" s="12"/>
      <c r="C3" s="12"/>
      <c r="D3" s="2" t="s">
        <v>3</v>
      </c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ht="36.75" customHeight="1">
      <c r="A4" s="23" t="s">
        <v>26</v>
      </c>
      <c r="B4" s="23"/>
      <c r="C4" s="23"/>
      <c r="D4" s="23"/>
      <c r="E4" s="23"/>
      <c r="F4" s="23"/>
      <c r="G4" s="23" t="s">
        <v>25</v>
      </c>
      <c r="H4" s="23" t="str">
        <f>B10</f>
        <v>I</v>
      </c>
      <c r="I4" s="23" t="s">
        <v>24</v>
      </c>
      <c r="J4" s="4"/>
      <c r="K4" s="23"/>
      <c r="L4" s="23"/>
      <c r="M4" s="24"/>
      <c r="N4" s="25"/>
      <c r="O4" s="23"/>
      <c r="P4" s="23"/>
      <c r="Q4" s="23"/>
      <c r="R4" s="23"/>
      <c r="S4" s="23"/>
      <c r="T4" s="26"/>
      <c r="U4" s="26"/>
      <c r="V4" s="26"/>
      <c r="W4" s="23"/>
      <c r="X4" s="23"/>
      <c r="Y4" s="23"/>
      <c r="Z4" s="23"/>
      <c r="AA4" s="23"/>
      <c r="AB4" s="27"/>
      <c r="AC4" s="27"/>
      <c r="AD4" s="27"/>
      <c r="AE4" s="23"/>
      <c r="AF4" s="23"/>
      <c r="AG4" s="23"/>
      <c r="AH4" s="26"/>
      <c r="AI4" s="10"/>
      <c r="AJ4" s="10"/>
      <c r="AK4" s="10"/>
      <c r="AL4" s="11"/>
      <c r="AM4" s="11"/>
      <c r="AN4" s="1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</row>
    <row r="5" spans="1:74" ht="18.75" customHeight="1">
      <c r="A5" s="28" t="s">
        <v>23</v>
      </c>
      <c r="B5" s="28"/>
      <c r="C5" s="29" t="s">
        <v>22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ht="18.75" customHeight="1">
      <c r="A6" s="28" t="s">
        <v>21</v>
      </c>
      <c r="B6" s="28"/>
      <c r="C6" s="28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ht="18.75" customHeight="1">
      <c r="A7" s="28" t="s">
        <v>20</v>
      </c>
      <c r="B7" s="28"/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74" ht="18.75" customHeight="1">
      <c r="A8" s="28"/>
      <c r="B8" s="28"/>
      <c r="C8" s="28" t="s">
        <v>18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</row>
    <row r="9" spans="1:74" ht="18.75" customHeight="1" thickBot="1">
      <c r="A9" s="28"/>
      <c r="B9" s="28"/>
      <c r="C9" s="28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</row>
    <row r="10" spans="1:66" ht="36.75" customHeight="1" thickBot="1">
      <c r="A10" s="28"/>
      <c r="B10" s="198" t="s">
        <v>90</v>
      </c>
      <c r="C10" s="199"/>
      <c r="D10" s="199"/>
      <c r="E10" s="200" t="str">
        <f>B11</f>
        <v>亀山</v>
      </c>
      <c r="F10" s="200"/>
      <c r="G10" s="200"/>
      <c r="H10" s="201" t="str">
        <f>B12</f>
        <v>八日市北</v>
      </c>
      <c r="I10" s="201"/>
      <c r="J10" s="201"/>
      <c r="K10" s="201" t="str">
        <f>B13</f>
        <v>北野B</v>
      </c>
      <c r="L10" s="201"/>
      <c r="M10" s="201"/>
      <c r="N10" s="298"/>
      <c r="O10" s="298"/>
      <c r="P10" s="298"/>
      <c r="Q10" s="213" t="s">
        <v>16</v>
      </c>
      <c r="R10" s="213"/>
      <c r="S10" s="213"/>
      <c r="T10" s="197" t="s">
        <v>15</v>
      </c>
      <c r="U10" s="197"/>
      <c r="V10" s="197"/>
      <c r="W10" s="197" t="s">
        <v>14</v>
      </c>
      <c r="X10" s="197"/>
      <c r="Y10" s="197"/>
      <c r="Z10" s="197" t="s">
        <v>13</v>
      </c>
      <c r="AA10" s="197"/>
      <c r="AB10" s="197"/>
      <c r="AC10" s="202" t="s">
        <v>12</v>
      </c>
      <c r="AD10" s="202"/>
      <c r="AE10" s="203"/>
      <c r="AF10" s="28"/>
      <c r="AG10" s="28"/>
      <c r="AH10" s="42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ht="36.75" customHeight="1" thickTop="1">
      <c r="A11" s="28" t="s">
        <v>11</v>
      </c>
      <c r="B11" s="204" t="s">
        <v>84</v>
      </c>
      <c r="C11" s="205"/>
      <c r="D11" s="206"/>
      <c r="E11" s="30"/>
      <c r="F11" s="31"/>
      <c r="G11" s="32"/>
      <c r="H11" s="33">
        <f>I19</f>
        <v>0</v>
      </c>
      <c r="I11" s="31" t="str">
        <f>IF(H11="","-",IF(H11&gt;J11,"○",IF(H11=J11,"△","●")))</f>
        <v>△</v>
      </c>
      <c r="J11" s="32">
        <f>K19</f>
        <v>0</v>
      </c>
      <c r="K11" s="33">
        <f>K21</f>
        <v>1</v>
      </c>
      <c r="L11" s="31" t="str">
        <f>IF(K11="","-",IF(K11&gt;M11,"○",IF(K11=M11,"△","●")))</f>
        <v>△</v>
      </c>
      <c r="M11" s="32">
        <f>I21</f>
        <v>1</v>
      </c>
      <c r="N11" s="43"/>
      <c r="O11" s="44"/>
      <c r="P11" s="45"/>
      <c r="Q11" s="264">
        <f>COUNTIF(E11:P11,"○")*3+COUNTIF(E11:P11,"△")</f>
        <v>2</v>
      </c>
      <c r="R11" s="265"/>
      <c r="S11" s="266"/>
      <c r="T11" s="267">
        <f>E11+H11+K11+N11</f>
        <v>1</v>
      </c>
      <c r="U11" s="265"/>
      <c r="V11" s="266"/>
      <c r="W11" s="267">
        <f>G11+J11+M11+P11</f>
        <v>1</v>
      </c>
      <c r="X11" s="265"/>
      <c r="Y11" s="266"/>
      <c r="Z11" s="267">
        <f>T11-W11</f>
        <v>0</v>
      </c>
      <c r="AA11" s="265"/>
      <c r="AB11" s="266"/>
      <c r="AC11" s="267">
        <v>2</v>
      </c>
      <c r="AD11" s="265"/>
      <c r="AE11" s="268"/>
      <c r="AF11" s="28"/>
      <c r="AG11" s="28"/>
      <c r="AH11" s="42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2:66" ht="36.75" customHeight="1">
      <c r="B12" s="207" t="s">
        <v>85</v>
      </c>
      <c r="C12" s="208"/>
      <c r="D12" s="209"/>
      <c r="E12" s="34">
        <f>K19</f>
        <v>0</v>
      </c>
      <c r="F12" s="35" t="str">
        <f>IF(E12="","-",IF(E12&gt;G12,"○",IF(E12=G12,"△","●")))</f>
        <v>△</v>
      </c>
      <c r="G12" s="36">
        <f>I19</f>
        <v>0</v>
      </c>
      <c r="H12" s="37"/>
      <c r="I12" s="35"/>
      <c r="J12" s="36"/>
      <c r="K12" s="37">
        <f>I23</f>
        <v>1</v>
      </c>
      <c r="L12" s="35" t="str">
        <f>IF(K12="","-",IF(K12&gt;M12,"○",IF(K12=M12,"△","●")))</f>
        <v>●</v>
      </c>
      <c r="M12" s="36">
        <f>K23</f>
        <v>2</v>
      </c>
      <c r="N12" s="46"/>
      <c r="O12" s="47"/>
      <c r="P12" s="48"/>
      <c r="Q12" s="269">
        <f>COUNTIF(E12:P12,"○")*3+COUNTIF(E12:P12,"△")</f>
        <v>1</v>
      </c>
      <c r="R12" s="217"/>
      <c r="S12" s="270"/>
      <c r="T12" s="271">
        <f>E12+H12+K12+N12</f>
        <v>1</v>
      </c>
      <c r="U12" s="214"/>
      <c r="V12" s="215"/>
      <c r="W12" s="271">
        <f>G12+J12+M12+P12</f>
        <v>2</v>
      </c>
      <c r="X12" s="214"/>
      <c r="Y12" s="215"/>
      <c r="Z12" s="214">
        <f>T12-W12</f>
        <v>-1</v>
      </c>
      <c r="AA12" s="214"/>
      <c r="AB12" s="215"/>
      <c r="AC12" s="216">
        <v>3</v>
      </c>
      <c r="AD12" s="217"/>
      <c r="AE12" s="218"/>
      <c r="AF12" s="28"/>
      <c r="AG12" s="28"/>
      <c r="AH12" s="42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2:66" ht="36.75" customHeight="1">
      <c r="B13" s="207" t="s">
        <v>86</v>
      </c>
      <c r="C13" s="208"/>
      <c r="D13" s="209"/>
      <c r="E13" s="34">
        <f>I21</f>
        <v>1</v>
      </c>
      <c r="F13" s="35" t="str">
        <f>IF(E13="","-",IF(E13&gt;G13,"○",IF(E13=G13,"△","●")))</f>
        <v>△</v>
      </c>
      <c r="G13" s="36">
        <f>K21</f>
        <v>1</v>
      </c>
      <c r="H13" s="37">
        <f>K23</f>
        <v>2</v>
      </c>
      <c r="I13" s="35" t="str">
        <f>IF(H13="","-",IF(H13&gt;J13,"○",IF(H13=J13,"△","●")))</f>
        <v>○</v>
      </c>
      <c r="J13" s="36">
        <f>I23</f>
        <v>1</v>
      </c>
      <c r="K13" s="37"/>
      <c r="L13" s="35"/>
      <c r="M13" s="36"/>
      <c r="N13" s="46"/>
      <c r="O13" s="47"/>
      <c r="P13" s="48"/>
      <c r="Q13" s="269">
        <f>COUNTIF(E13:P13,"○")*3+COUNTIF(E13:P13,"△")</f>
        <v>4</v>
      </c>
      <c r="R13" s="217"/>
      <c r="S13" s="270"/>
      <c r="T13" s="271">
        <f>E13+H13+K13+N13</f>
        <v>3</v>
      </c>
      <c r="U13" s="214"/>
      <c r="V13" s="215"/>
      <c r="W13" s="271">
        <f>G13+J13+M13+P13</f>
        <v>2</v>
      </c>
      <c r="X13" s="214"/>
      <c r="Y13" s="215"/>
      <c r="Z13" s="214">
        <f>T13-W13</f>
        <v>1</v>
      </c>
      <c r="AA13" s="214"/>
      <c r="AB13" s="215"/>
      <c r="AC13" s="216">
        <v>1</v>
      </c>
      <c r="AD13" s="217"/>
      <c r="AE13" s="218"/>
      <c r="AF13" s="28"/>
      <c r="AG13" s="28"/>
      <c r="AH13" s="42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66" ht="36.75" customHeight="1" thickBot="1">
      <c r="A14" s="4"/>
      <c r="B14" s="299"/>
      <c r="C14" s="300"/>
      <c r="D14" s="301"/>
      <c r="E14" s="49"/>
      <c r="F14" s="50"/>
      <c r="G14" s="51"/>
      <c r="H14" s="52"/>
      <c r="I14" s="50"/>
      <c r="J14" s="51"/>
      <c r="K14" s="52"/>
      <c r="L14" s="50"/>
      <c r="M14" s="51"/>
      <c r="N14" s="52"/>
      <c r="O14" s="50"/>
      <c r="P14" s="51"/>
      <c r="Q14" s="302"/>
      <c r="R14" s="303"/>
      <c r="S14" s="304"/>
      <c r="T14" s="305"/>
      <c r="U14" s="303"/>
      <c r="V14" s="304"/>
      <c r="W14" s="305"/>
      <c r="X14" s="303"/>
      <c r="Y14" s="304"/>
      <c r="Z14" s="303"/>
      <c r="AA14" s="303"/>
      <c r="AB14" s="304"/>
      <c r="AC14" s="305"/>
      <c r="AD14" s="303"/>
      <c r="AE14" s="306"/>
      <c r="AF14" s="28"/>
      <c r="AG14" s="28"/>
      <c r="AH14" s="42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1" s="5" customFormat="1" ht="36.75" customHeight="1" thickBot="1">
      <c r="A15" s="14" t="s">
        <v>10</v>
      </c>
      <c r="B15" s="15"/>
      <c r="C15" s="15"/>
      <c r="D15" s="16"/>
      <c r="E15" s="14" t="s">
        <v>89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5"/>
      <c r="AD15" s="15"/>
      <c r="AE15" s="15"/>
      <c r="AF15" s="15"/>
      <c r="AG15" s="15"/>
      <c r="AH15" s="15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20" s="4" customFormat="1" ht="28.5" customHeight="1">
      <c r="A16" s="221" t="s">
        <v>9</v>
      </c>
      <c r="B16" s="222"/>
      <c r="C16" s="222"/>
      <c r="D16" s="222"/>
      <c r="E16" s="222"/>
      <c r="F16" s="289" t="s">
        <v>88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1"/>
    </row>
    <row r="17" spans="1:20" s="4" customFormat="1" ht="28.5" customHeight="1">
      <c r="A17" s="223" t="s">
        <v>8</v>
      </c>
      <c r="B17" s="224"/>
      <c r="C17" s="224"/>
      <c r="D17" s="224"/>
      <c r="E17" s="224"/>
      <c r="F17" s="285" t="s">
        <v>87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7"/>
    </row>
    <row r="18" spans="1:34" ht="36.75" customHeight="1" thickBot="1">
      <c r="A18" s="225" t="s">
        <v>7</v>
      </c>
      <c r="B18" s="226"/>
      <c r="C18" s="226"/>
      <c r="D18" s="226"/>
      <c r="E18" s="226"/>
      <c r="F18" s="227" t="s">
        <v>6</v>
      </c>
      <c r="G18" s="228"/>
      <c r="H18" s="228"/>
      <c r="I18" s="228"/>
      <c r="J18" s="228"/>
      <c r="K18" s="228"/>
      <c r="L18" s="228"/>
      <c r="M18" s="228"/>
      <c r="N18" s="229"/>
      <c r="O18" s="227" t="s">
        <v>0</v>
      </c>
      <c r="P18" s="228"/>
      <c r="Q18" s="230"/>
      <c r="R18" s="228" t="s">
        <v>5</v>
      </c>
      <c r="S18" s="228"/>
      <c r="T18" s="23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6.75" customHeight="1" thickTop="1">
      <c r="A19" s="241">
        <v>1</v>
      </c>
      <c r="B19" s="242"/>
      <c r="C19" s="243">
        <v>0.375</v>
      </c>
      <c r="D19" s="243"/>
      <c r="E19" s="243"/>
      <c r="F19" s="246" t="str">
        <f>B11</f>
        <v>亀山</v>
      </c>
      <c r="G19" s="244"/>
      <c r="H19" s="244"/>
      <c r="I19" s="54">
        <v>0</v>
      </c>
      <c r="J19" s="18" t="s">
        <v>4</v>
      </c>
      <c r="K19" s="54">
        <v>0</v>
      </c>
      <c r="L19" s="244" t="str">
        <f>B12</f>
        <v>八日市北</v>
      </c>
      <c r="M19" s="244"/>
      <c r="N19" s="245"/>
      <c r="O19" s="247" t="str">
        <f>B13</f>
        <v>北野B</v>
      </c>
      <c r="P19" s="248"/>
      <c r="Q19" s="249"/>
      <c r="R19" s="248" t="str">
        <f>B13</f>
        <v>北野B</v>
      </c>
      <c r="S19" s="248"/>
      <c r="T19" s="28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36.75" customHeight="1">
      <c r="A20" s="257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36.75" customHeight="1">
      <c r="A21" s="186">
        <v>2</v>
      </c>
      <c r="B21" s="187"/>
      <c r="C21" s="188">
        <v>0.4270833333333333</v>
      </c>
      <c r="D21" s="188"/>
      <c r="E21" s="188"/>
      <c r="F21" s="193" t="str">
        <f>B13</f>
        <v>北野B</v>
      </c>
      <c r="G21" s="194"/>
      <c r="H21" s="194"/>
      <c r="I21" s="55">
        <v>1</v>
      </c>
      <c r="J21" s="21" t="s">
        <v>4</v>
      </c>
      <c r="K21" s="55">
        <v>1</v>
      </c>
      <c r="L21" s="194" t="str">
        <f>B11</f>
        <v>亀山</v>
      </c>
      <c r="M21" s="194"/>
      <c r="N21" s="262"/>
      <c r="O21" s="253" t="str">
        <f>B12</f>
        <v>八日市北</v>
      </c>
      <c r="P21" s="254"/>
      <c r="Q21" s="254"/>
      <c r="R21" s="253" t="str">
        <f>B12</f>
        <v>八日市北</v>
      </c>
      <c r="S21" s="254"/>
      <c r="T21" s="256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6.75" customHeigh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36.75" customHeight="1" thickBot="1">
      <c r="A23" s="250">
        <v>3</v>
      </c>
      <c r="B23" s="251"/>
      <c r="C23" s="252">
        <v>0.4791666666666667</v>
      </c>
      <c r="D23" s="252"/>
      <c r="E23" s="252"/>
      <c r="F23" s="184" t="str">
        <f>B12</f>
        <v>八日市北</v>
      </c>
      <c r="G23" s="185"/>
      <c r="H23" s="185"/>
      <c r="I23" s="56">
        <v>1</v>
      </c>
      <c r="J23" s="22" t="s">
        <v>4</v>
      </c>
      <c r="K23" s="56">
        <v>2</v>
      </c>
      <c r="L23" s="185" t="str">
        <f>B13</f>
        <v>北野B</v>
      </c>
      <c r="M23" s="185"/>
      <c r="N23" s="263"/>
      <c r="O23" s="275" t="str">
        <f>B11</f>
        <v>亀山</v>
      </c>
      <c r="P23" s="276"/>
      <c r="Q23" s="277"/>
      <c r="R23" s="276" t="str">
        <f>B11</f>
        <v>亀山</v>
      </c>
      <c r="S23" s="276"/>
      <c r="T23" s="279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ht="25.5" customHeight="1"/>
    <row r="25" ht="25.5" customHeight="1"/>
    <row r="26" ht="25.5" customHeight="1"/>
  </sheetData>
  <sheetProtection selectLockedCells="1" selectUnlockedCells="1"/>
  <mergeCells count="62">
    <mergeCell ref="A22:T22"/>
    <mergeCell ref="A23:B23"/>
    <mergeCell ref="C23:E23"/>
    <mergeCell ref="F23:H23"/>
    <mergeCell ref="L23:N23"/>
    <mergeCell ref="O23:Q23"/>
    <mergeCell ref="R23:T23"/>
    <mergeCell ref="A20:T20"/>
    <mergeCell ref="A21:B21"/>
    <mergeCell ref="C21:E21"/>
    <mergeCell ref="F21:H21"/>
    <mergeCell ref="L21:N21"/>
    <mergeCell ref="O21:Q21"/>
    <mergeCell ref="R21:T21"/>
    <mergeCell ref="A19:B19"/>
    <mergeCell ref="C19:E19"/>
    <mergeCell ref="F19:H19"/>
    <mergeCell ref="L19:N19"/>
    <mergeCell ref="O19:Q19"/>
    <mergeCell ref="R19:T19"/>
    <mergeCell ref="A16:E16"/>
    <mergeCell ref="F16:T16"/>
    <mergeCell ref="A17:E17"/>
    <mergeCell ref="F17:T17"/>
    <mergeCell ref="A18:E18"/>
    <mergeCell ref="F18:N18"/>
    <mergeCell ref="O18:Q18"/>
    <mergeCell ref="R18:T18"/>
    <mergeCell ref="B14:D14"/>
    <mergeCell ref="Q14:S14"/>
    <mergeCell ref="T14:V14"/>
    <mergeCell ref="W14:Y14"/>
    <mergeCell ref="Z14:AB14"/>
    <mergeCell ref="AC14:AE14"/>
    <mergeCell ref="B13:D13"/>
    <mergeCell ref="Q13:S13"/>
    <mergeCell ref="T13:V13"/>
    <mergeCell ref="W13:Y13"/>
    <mergeCell ref="Z13:AB13"/>
    <mergeCell ref="AC13:AE13"/>
    <mergeCell ref="B12:D12"/>
    <mergeCell ref="Q12:S12"/>
    <mergeCell ref="T12:V12"/>
    <mergeCell ref="W12:Y12"/>
    <mergeCell ref="Z12:AB12"/>
    <mergeCell ref="AC12:AE12"/>
    <mergeCell ref="T10:V10"/>
    <mergeCell ref="W10:Y10"/>
    <mergeCell ref="Z10:AB10"/>
    <mergeCell ref="AC10:AE10"/>
    <mergeCell ref="B11:D11"/>
    <mergeCell ref="Q11:S11"/>
    <mergeCell ref="T11:V11"/>
    <mergeCell ref="W11:Y11"/>
    <mergeCell ref="Z11:AB11"/>
    <mergeCell ref="AC11:AE11"/>
    <mergeCell ref="B10:D10"/>
    <mergeCell ref="E10:G10"/>
    <mergeCell ref="H10:J10"/>
    <mergeCell ref="K10:M10"/>
    <mergeCell ref="N10:P10"/>
    <mergeCell ref="Q10:S10"/>
  </mergeCells>
  <printOptions/>
  <pageMargins left="0.5465277777777777" right="0.17222222222222222" top="0.27291666666666664" bottom="0.11527777777777778" header="0.5118055555555555" footer="0.5118055555555555"/>
  <pageSetup fitToHeight="1" fitToWidth="1" horizontalDpi="300" verticalDpi="300" orientation="portrait" paperSize="9" scale="74" r:id="rId2"/>
  <ignoredErrors>
    <ignoredError sqref="L12 I11 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父</cp:lastModifiedBy>
  <cp:lastPrinted>2016-11-05T09:16:05Z</cp:lastPrinted>
  <dcterms:created xsi:type="dcterms:W3CDTF">2001-06-10T05:57:52Z</dcterms:created>
  <dcterms:modified xsi:type="dcterms:W3CDTF">2016-11-27T07:30:54Z</dcterms:modified>
  <cp:category/>
  <cp:version/>
  <cp:contentType/>
  <cp:contentStatus/>
</cp:coreProperties>
</file>