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95" windowHeight="7995" activeTab="1"/>
  </bookViews>
  <sheets>
    <sheet name="予選結果" sheetId="1" r:id="rId1"/>
    <sheet name="決勝T" sheetId="2" r:id="rId2"/>
    <sheet name="Sheet3" sheetId="3" r:id="rId3"/>
  </sheets>
  <externalReferences>
    <externalReference r:id="rId6"/>
  </externalReferences>
  <definedNames>
    <definedName name="_xlnm.Print_Area" localSheetId="0">'予選結果'!$A$1:$AA$41</definedName>
  </definedNames>
  <calcPr fullCalcOnLoad="1"/>
</workbook>
</file>

<file path=xl/sharedStrings.xml><?xml version="1.0" encoding="utf-8"?>
<sst xmlns="http://schemas.openxmlformats.org/spreadsheetml/2006/main" count="429" uniqueCount="182">
  <si>
    <t>Ａ３</t>
  </si>
  <si>
    <t>Ａ４</t>
  </si>
  <si>
    <t>Ａ５</t>
  </si>
  <si>
    <t>Ｂ３</t>
  </si>
  <si>
    <t>Ｂ４</t>
  </si>
  <si>
    <t>Ｂ５</t>
  </si>
  <si>
    <t>Ｂ６</t>
  </si>
  <si>
    <t>Ｃ３</t>
  </si>
  <si>
    <t>Ｃ４</t>
  </si>
  <si>
    <t>Ｃ５</t>
  </si>
  <si>
    <t>Ｄ３</t>
  </si>
  <si>
    <t>Ｄ４</t>
  </si>
  <si>
    <t>Ｄ５</t>
  </si>
  <si>
    <t>Ｄ６</t>
  </si>
  <si>
    <t>ＡＺＵＬ</t>
  </si>
  <si>
    <t>ｾｿﾞﾝ</t>
  </si>
  <si>
    <t>ｸﾞﾗﾋﾞｽ</t>
  </si>
  <si>
    <t>ｶﾗｰｽﾞ</t>
  </si>
  <si>
    <t>JOY</t>
  </si>
  <si>
    <t>●</t>
  </si>
  <si>
    <t>△</t>
  </si>
  <si>
    <t>a5</t>
  </si>
  <si>
    <t>○</t>
  </si>
  <si>
    <t>a2</t>
  </si>
  <si>
    <t>a4</t>
  </si>
  <si>
    <t>a1</t>
  </si>
  <si>
    <t>a3</t>
  </si>
  <si>
    <t/>
  </si>
  <si>
    <t>ＭＩＯびわこ</t>
  </si>
  <si>
    <t>ﾚﾎﾞﾅ</t>
  </si>
  <si>
    <t>ﾗﾄﾞｿﾝ</t>
  </si>
  <si>
    <t>ｵｰﾙｻｳｽ</t>
  </si>
  <si>
    <t>FOSTA</t>
  </si>
  <si>
    <t>SAGAWA</t>
  </si>
  <si>
    <t>b1</t>
  </si>
  <si>
    <t>b6</t>
  </si>
  <si>
    <t>b3</t>
  </si>
  <si>
    <t>b5</t>
  </si>
  <si>
    <t>b2</t>
  </si>
  <si>
    <t>b4</t>
  </si>
  <si>
    <t>YASU</t>
  </si>
  <si>
    <t>MIO東近江</t>
  </si>
  <si>
    <t>ｴｽﾋﾟﾛｯｻ</t>
  </si>
  <si>
    <t>ﾚｲｼﾞｪﾝﾄﾞ</t>
  </si>
  <si>
    <t>長浜FAC</t>
  </si>
  <si>
    <t>c1</t>
  </si>
  <si>
    <t>c2</t>
  </si>
  <si>
    <t>c4</t>
  </si>
  <si>
    <t>c5</t>
  </si>
  <si>
    <t>c3</t>
  </si>
  <si>
    <t>SETA</t>
  </si>
  <si>
    <t>湖東</t>
  </si>
  <si>
    <t>神照</t>
  </si>
  <si>
    <t>ﾚｽﾀ</t>
  </si>
  <si>
    <t>BIWAKO</t>
  </si>
  <si>
    <t>淡海</t>
  </si>
  <si>
    <t>d1</t>
  </si>
  <si>
    <t>d2</t>
  </si>
  <si>
    <t>d5</t>
  </si>
  <si>
    <t>d4</t>
  </si>
  <si>
    <t>d3</t>
  </si>
  <si>
    <t>d6</t>
  </si>
  <si>
    <t>チーム番号</t>
  </si>
  <si>
    <t>Ａ１</t>
  </si>
  <si>
    <t>Ａ２</t>
  </si>
  <si>
    <t>勝点</t>
  </si>
  <si>
    <t>得点</t>
  </si>
  <si>
    <t>失点</t>
  </si>
  <si>
    <t>得失点</t>
  </si>
  <si>
    <t>順位</t>
  </si>
  <si>
    <t>ﾄｰﾅﾒﾝﾄ</t>
  </si>
  <si>
    <t>チーム名</t>
  </si>
  <si>
    <t>ａ１～ａ５</t>
  </si>
  <si>
    <t>Ａ１</t>
  </si>
  <si>
    <t>Ａ３</t>
  </si>
  <si>
    <t>Ａ４</t>
  </si>
  <si>
    <t>Ａ５</t>
  </si>
  <si>
    <t>ブロックＢ</t>
  </si>
  <si>
    <t>Ｂ１</t>
  </si>
  <si>
    <t>Ｂ２</t>
  </si>
  <si>
    <t>Ｂ６</t>
  </si>
  <si>
    <t>ｂ１～ｂ６</t>
  </si>
  <si>
    <t>Ｂ１</t>
  </si>
  <si>
    <t>Ｂ２</t>
  </si>
  <si>
    <t>ブロックＣ</t>
  </si>
  <si>
    <t>Ｃ１</t>
  </si>
  <si>
    <t>Ｃ２</t>
  </si>
  <si>
    <t>Ｃ３</t>
  </si>
  <si>
    <t>Ｃ４</t>
  </si>
  <si>
    <t>Ｃ５</t>
  </si>
  <si>
    <t>ｃ１～ｃ５</t>
  </si>
  <si>
    <t>Ｃ１</t>
  </si>
  <si>
    <t>－</t>
  </si>
  <si>
    <t>Ｃ２</t>
  </si>
  <si>
    <t>ブロックＤ</t>
  </si>
  <si>
    <t>Ｄ１</t>
  </si>
  <si>
    <t>Ｄ２</t>
  </si>
  <si>
    <t>Ｄ３</t>
  </si>
  <si>
    <t>Ｄ４</t>
  </si>
  <si>
    <t>Ｄ５</t>
  </si>
  <si>
    <t>Ｄ６</t>
  </si>
  <si>
    <t>ｄ１～ｄ６</t>
  </si>
  <si>
    <t>Ｄ１</t>
  </si>
  <si>
    <t>Ｄ２</t>
  </si>
  <si>
    <t>第30回日本クラブユース選手権U-15　滋賀県大会　一次予選　結果</t>
  </si>
  <si>
    <t>ブロックＡ</t>
  </si>
  <si>
    <t>決勝トーナメント</t>
  </si>
  <si>
    <t>a1</t>
  </si>
  <si>
    <t>①</t>
  </si>
  <si>
    <t>決勝トーナメント一回戦</t>
  </si>
  <si>
    <t>　　５月５日　　　　　　　　　ＢＬ　Ｃ　</t>
  </si>
  <si>
    <t>主審</t>
  </si>
  <si>
    <t>副審</t>
  </si>
  <si>
    <t>　　５月５日　　　　　　　　　水　口</t>
  </si>
  <si>
    <t>決勝トーナメント二回戦</t>
  </si>
  <si>
    <t>　　５月６日　　　　　　　　　ＢＬ　Ｂ　</t>
  </si>
  <si>
    <t>決勝トーナメント準決勝</t>
  </si>
  <si>
    <t>　　５月９日　　　　　　　　　ＢＬ　Ｃ　</t>
  </si>
  <si>
    <t>滋賀ＦＡ</t>
  </si>
  <si>
    <t>決勝トーナメント決勝・三決</t>
  </si>
  <si>
    <t>　　５月９日　　　　　　　　ＢＬ　Ｂ　</t>
  </si>
  <si>
    <t>準決勝・決勝・三位決定戦の第４審は各チーム１名</t>
  </si>
  <si>
    <t>a4</t>
  </si>
  <si>
    <t>交流戦</t>
  </si>
  <si>
    <t>⑫</t>
  </si>
  <si>
    <t>　　５月６日　　　　　　　　伊香立</t>
  </si>
  <si>
    <t>①敗者</t>
  </si>
  <si>
    <t>－</t>
  </si>
  <si>
    <t>②敗者</t>
  </si>
  <si>
    <t>相互</t>
  </si>
  <si>
    <t>③敗者</t>
  </si>
  <si>
    <t>➃敗者</t>
  </si>
  <si>
    <t>⑧</t>
  </si>
  <si>
    <t>⑤敗者</t>
  </si>
  <si>
    <t>⑥敗者</t>
  </si>
  <si>
    <t>⑦敗者</t>
  </si>
  <si>
    <t>⑧敗者</t>
  </si>
  <si>
    <t>c3</t>
  </si>
  <si>
    <t>d4</t>
  </si>
  <si>
    <t>①</t>
  </si>
  <si>
    <t>－</t>
  </si>
  <si>
    <t>(PK)</t>
  </si>
  <si>
    <t>⑨</t>
  </si>
  <si>
    <t>②</t>
  </si>
  <si>
    <t>b3</t>
  </si>
  <si>
    <t>③</t>
  </si>
  <si>
    <t>.</t>
  </si>
  <si>
    <t>➃</t>
  </si>
  <si>
    <t>c2</t>
  </si>
  <si>
    <t>⑬</t>
  </si>
  <si>
    <t>⑤</t>
  </si>
  <si>
    <t>b1</t>
  </si>
  <si>
    <t>⑥</t>
  </si>
  <si>
    <t>４審</t>
  </si>
  <si>
    <t>③</t>
  </si>
  <si>
    <t>⑦</t>
  </si>
  <si>
    <t>(PK)</t>
  </si>
  <si>
    <t>c4</t>
  </si>
  <si>
    <t>⑧</t>
  </si>
  <si>
    <t>⑩</t>
  </si>
  <si>
    <t>a3</t>
  </si>
  <si>
    <t>➃</t>
  </si>
  <si>
    <t>⑨</t>
  </si>
  <si>
    <t>d2</t>
  </si>
  <si>
    <t>⑪</t>
  </si>
  <si>
    <t>⑯</t>
  </si>
  <si>
    <t>⑮</t>
  </si>
  <si>
    <t>c1</t>
  </si>
  <si>
    <t>⑫</t>
  </si>
  <si>
    <t>⑤</t>
  </si>
  <si>
    <t>b4</t>
  </si>
  <si>
    <t>⑪</t>
  </si>
  <si>
    <t>⑬</t>
  </si>
  <si>
    <t>a2</t>
  </si>
  <si>
    <t>⑭</t>
  </si>
  <si>
    <t>⑥</t>
  </si>
  <si>
    <t>d3</t>
  </si>
  <si>
    <t>d1</t>
  </si>
  <si>
    <t>◇</t>
  </si>
  <si>
    <t>－</t>
  </si>
  <si>
    <t>b2</t>
  </si>
  <si>
    <t>第30回日本クラブユース選手権U-15　滋賀県大会　決勝T　結果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</si>
</sst>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dashed"/>
    </border>
    <border>
      <left/>
      <right style="dashed"/>
      <top style="dashed"/>
      <bottom/>
    </border>
    <border>
      <left/>
      <right style="dashed"/>
      <top/>
      <bottom/>
    </border>
    <border>
      <left/>
      <right style="dashed"/>
      <top/>
      <bottom style="dashed"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/>
      <top>
        <color indexed="63"/>
      </top>
      <bottom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/>
      <bottom style="thick">
        <color indexed="10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>
        <color indexed="63"/>
      </left>
      <right/>
      <top style="thick">
        <color indexed="10"/>
      </top>
      <bottom/>
    </border>
    <border>
      <left style="thin"/>
      <right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" fillId="0" borderId="0">
      <alignment vertical="center"/>
      <protection/>
    </xf>
    <xf numFmtId="0" fontId="17" fillId="7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19" fillId="0" borderId="0" xfId="60" applyFont="1" applyAlignment="1">
      <alignment horizontal="center" vertical="center" shrinkToFit="1"/>
      <protection/>
    </xf>
    <xf numFmtId="0" fontId="19" fillId="0" borderId="10" xfId="60" applyFont="1" applyBorder="1" applyAlignment="1">
      <alignment horizontal="center" vertical="center" shrinkToFit="1"/>
      <protection/>
    </xf>
    <xf numFmtId="0" fontId="19" fillId="0" borderId="11" xfId="60" applyFont="1" applyBorder="1" applyAlignment="1">
      <alignment horizontal="center" vertical="center" shrinkToFit="1"/>
      <protection/>
    </xf>
    <xf numFmtId="0" fontId="19" fillId="0" borderId="12" xfId="60" applyFont="1" applyBorder="1" applyAlignment="1" applyProtection="1">
      <alignment horizontal="center" vertical="center" shrinkToFit="1"/>
      <protection/>
    </xf>
    <xf numFmtId="0" fontId="19" fillId="0" borderId="13" xfId="60" applyFont="1" applyBorder="1" applyAlignment="1" applyProtection="1">
      <alignment horizontal="center" vertical="center" shrinkToFit="1"/>
      <protection/>
    </xf>
    <xf numFmtId="0" fontId="19" fillId="0" borderId="14" xfId="60" applyFont="1" applyBorder="1" applyAlignment="1" applyProtection="1">
      <alignment horizontal="center" vertical="center" shrinkToFit="1"/>
      <protection/>
    </xf>
    <xf numFmtId="0" fontId="19" fillId="0" borderId="15" xfId="60" applyFont="1" applyBorder="1" applyAlignment="1" applyProtection="1">
      <alignment horizontal="center" vertical="center" shrinkToFit="1"/>
      <protection/>
    </xf>
    <xf numFmtId="0" fontId="1" fillId="0" borderId="0" xfId="60" applyFill="1" applyBorder="1" applyAlignment="1">
      <alignment horizontal="center" vertical="center" shrinkToFit="1"/>
      <protection/>
    </xf>
    <xf numFmtId="176" fontId="19" fillId="0" borderId="14" xfId="60" applyNumberFormat="1" applyFont="1" applyBorder="1" applyAlignment="1">
      <alignment horizontal="center" vertical="center" shrinkToFit="1"/>
      <protection/>
    </xf>
    <xf numFmtId="176" fontId="19" fillId="0" borderId="16" xfId="60" applyNumberFormat="1" applyFont="1" applyBorder="1" applyAlignment="1" applyProtection="1">
      <alignment horizontal="center" vertical="center" shrinkToFit="1"/>
      <protection locked="0"/>
    </xf>
    <xf numFmtId="176" fontId="19" fillId="0" borderId="17" xfId="60" applyNumberFormat="1" applyFont="1" applyBorder="1" applyAlignment="1">
      <alignment horizontal="center" vertical="center" shrinkToFit="1"/>
      <protection/>
    </xf>
    <xf numFmtId="176" fontId="19" fillId="0" borderId="16" xfId="60" applyNumberFormat="1" applyFont="1" applyBorder="1" applyAlignment="1">
      <alignment horizontal="center" vertical="center" shrinkToFit="1"/>
      <protection/>
    </xf>
    <xf numFmtId="177" fontId="19" fillId="0" borderId="18" xfId="60" applyNumberFormat="1" applyFont="1" applyBorder="1" applyAlignment="1" applyProtection="1">
      <alignment horizontal="center" vertical="center" shrinkToFit="1"/>
      <protection/>
    </xf>
    <xf numFmtId="177" fontId="19" fillId="0" borderId="11" xfId="60" applyNumberFormat="1" applyFont="1" applyBorder="1" applyAlignment="1" applyProtection="1">
      <alignment horizontal="center" vertical="center" shrinkToFit="1"/>
      <protection/>
    </xf>
    <xf numFmtId="0" fontId="19" fillId="0" borderId="17" xfId="60" applyFont="1" applyBorder="1" applyAlignment="1" applyProtection="1">
      <alignment horizontal="center" vertical="center" shrinkToFit="1"/>
      <protection/>
    </xf>
    <xf numFmtId="0" fontId="19" fillId="0" borderId="19" xfId="60" applyFont="1" applyBorder="1" applyAlignment="1" applyProtection="1">
      <alignment horizontal="center" vertical="center" shrinkToFit="1"/>
      <protection/>
    </xf>
    <xf numFmtId="176" fontId="19" fillId="0" borderId="16" xfId="60" applyNumberFormat="1" applyFont="1" applyBorder="1" applyAlignment="1" applyProtection="1">
      <alignment horizontal="center" vertical="center" shrinkToFit="1"/>
      <protection/>
    </xf>
    <xf numFmtId="0" fontId="1" fillId="0" borderId="16" xfId="60" applyFill="1" applyBorder="1" applyAlignment="1">
      <alignment horizontal="center" vertical="center" shrinkToFit="1"/>
      <protection/>
    </xf>
    <xf numFmtId="0" fontId="1" fillId="0" borderId="17" xfId="60" applyFill="1" applyBorder="1" applyAlignment="1">
      <alignment horizontal="center" vertical="center" shrinkToFit="1"/>
      <protection/>
    </xf>
    <xf numFmtId="176" fontId="19" fillId="0" borderId="20" xfId="60" applyNumberFormat="1" applyFont="1" applyBorder="1" applyAlignment="1" applyProtection="1">
      <alignment horizontal="center" vertical="center" shrinkToFit="1"/>
      <protection/>
    </xf>
    <xf numFmtId="177" fontId="19" fillId="0" borderId="21" xfId="60" applyNumberFormat="1" applyFont="1" applyBorder="1" applyAlignment="1" applyProtection="1">
      <alignment horizontal="center" vertical="center" shrinkToFit="1"/>
      <protection/>
    </xf>
    <xf numFmtId="177" fontId="19" fillId="0" borderId="22" xfId="60" applyNumberFormat="1" applyFont="1" applyBorder="1" applyAlignment="1" applyProtection="1">
      <alignment horizontal="center" vertical="center" shrinkToFit="1"/>
      <protection/>
    </xf>
    <xf numFmtId="177" fontId="19" fillId="0" borderId="22" xfId="60" applyNumberFormat="1" applyFont="1" applyBorder="1" applyAlignment="1">
      <alignment horizontal="center" vertical="center" shrinkToFit="1"/>
      <protection/>
    </xf>
    <xf numFmtId="0" fontId="19" fillId="0" borderId="23" xfId="60" applyFont="1" applyBorder="1" applyAlignment="1" applyProtection="1">
      <alignment horizontal="center" vertical="center" shrinkToFit="1"/>
      <protection/>
    </xf>
    <xf numFmtId="0" fontId="19" fillId="0" borderId="24" xfId="60" applyFont="1" applyBorder="1" applyAlignment="1" applyProtection="1">
      <alignment horizontal="center" vertical="center" shrinkToFit="1"/>
      <protection/>
    </xf>
    <xf numFmtId="0" fontId="19" fillId="0" borderId="0" xfId="60" applyFont="1" applyBorder="1" applyAlignment="1">
      <alignment horizontal="center" vertical="center" shrinkToFit="1"/>
      <protection/>
    </xf>
    <xf numFmtId="177" fontId="19" fillId="0" borderId="0" xfId="60" applyNumberFormat="1" applyFont="1" applyAlignment="1">
      <alignment horizontal="center" vertical="center" shrinkToFit="1"/>
      <protection/>
    </xf>
    <xf numFmtId="0" fontId="19" fillId="0" borderId="0" xfId="60" applyFont="1" applyAlignment="1" applyProtection="1">
      <alignment horizontal="center" vertical="center" shrinkToFit="1"/>
      <protection/>
    </xf>
    <xf numFmtId="0" fontId="19" fillId="0" borderId="25" xfId="60" applyFont="1" applyBorder="1" applyAlignment="1" applyProtection="1">
      <alignment horizontal="center" vertical="center" shrinkToFit="1"/>
      <protection/>
    </xf>
    <xf numFmtId="0" fontId="19" fillId="0" borderId="11" xfId="60" applyFont="1" applyBorder="1" applyAlignment="1" applyProtection="1">
      <alignment horizontal="center" vertical="center" shrinkToFit="1"/>
      <protection/>
    </xf>
    <xf numFmtId="0" fontId="1" fillId="0" borderId="14" xfId="60" applyFill="1" applyBorder="1" applyAlignment="1">
      <alignment horizontal="center" vertical="center" shrinkToFit="1"/>
      <protection/>
    </xf>
    <xf numFmtId="177" fontId="19" fillId="0" borderId="26" xfId="60" applyNumberFormat="1" applyFont="1" applyBorder="1" applyAlignment="1" applyProtection="1">
      <alignment horizontal="center" vertical="center" shrinkToFit="1"/>
      <protection/>
    </xf>
    <xf numFmtId="177" fontId="19" fillId="0" borderId="23" xfId="60" applyNumberFormat="1" applyFont="1" applyBorder="1" applyAlignment="1" applyProtection="1">
      <alignment horizontal="center" vertical="center" shrinkToFit="1"/>
      <protection/>
    </xf>
    <xf numFmtId="177" fontId="19" fillId="0" borderId="0" xfId="60" applyNumberFormat="1" applyFont="1" applyBorder="1" applyAlignment="1">
      <alignment horizontal="center" vertical="center" shrinkToFit="1"/>
      <protection/>
    </xf>
    <xf numFmtId="0" fontId="19" fillId="0" borderId="0" xfId="60" applyFont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20" fillId="0" borderId="0" xfId="60" applyFont="1" applyAlignment="1">
      <alignment horizontal="center" vertical="center" shrinkToFit="1"/>
      <protection/>
    </xf>
    <xf numFmtId="0" fontId="0" fillId="0" borderId="27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20" fontId="19" fillId="0" borderId="35" xfId="0" applyNumberFormat="1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9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0" borderId="4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vertical="center"/>
    </xf>
    <xf numFmtId="20" fontId="19" fillId="0" borderId="4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24" fillId="0" borderId="22" xfId="0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/>
    </xf>
    <xf numFmtId="20" fontId="19" fillId="0" borderId="46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2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54" xfId="0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20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1" fillId="0" borderId="59" xfId="60" applyFont="1" applyBorder="1" applyAlignment="1">
      <alignment horizontal="center" vertical="center" shrinkToFit="1"/>
      <protection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left" vertical="center"/>
    </xf>
    <xf numFmtId="0" fontId="19" fillId="0" borderId="14" xfId="60" applyFont="1" applyBorder="1" applyAlignment="1">
      <alignment horizontal="center" vertical="center" shrinkToFit="1"/>
      <protection/>
    </xf>
    <xf numFmtId="0" fontId="19" fillId="0" borderId="16" xfId="60" applyFont="1" applyBorder="1" applyAlignment="1">
      <alignment horizontal="center" vertical="center" shrinkToFit="1"/>
      <protection/>
    </xf>
    <xf numFmtId="177" fontId="19" fillId="0" borderId="75" xfId="60" applyNumberFormat="1" applyFont="1" applyBorder="1" applyAlignment="1">
      <alignment horizontal="center" vertical="center" shrinkToFit="1"/>
      <protection/>
    </xf>
    <xf numFmtId="177" fontId="19" fillId="0" borderId="76" xfId="60" applyNumberFormat="1" applyFont="1" applyBorder="1" applyAlignment="1">
      <alignment horizontal="center" vertical="center" shrinkToFit="1"/>
      <protection/>
    </xf>
    <xf numFmtId="177" fontId="19" fillId="0" borderId="35" xfId="60" applyNumberFormat="1" applyFont="1" applyBorder="1" applyAlignment="1">
      <alignment horizontal="center" vertical="center" shrinkToFit="1"/>
      <protection/>
    </xf>
    <xf numFmtId="177" fontId="19" fillId="0" borderId="46" xfId="60" applyNumberFormat="1" applyFont="1" applyBorder="1" applyAlignment="1">
      <alignment horizontal="center" vertical="center" shrinkToFit="1"/>
      <protection/>
    </xf>
    <xf numFmtId="176" fontId="19" fillId="0" borderId="77" xfId="60" applyNumberFormat="1" applyFont="1" applyBorder="1" applyAlignment="1" applyProtection="1">
      <alignment horizontal="center" vertical="center" shrinkToFit="1"/>
      <protection locked="0"/>
    </xf>
    <xf numFmtId="176" fontId="19" fillId="0" borderId="78" xfId="60" applyNumberFormat="1" applyFont="1" applyBorder="1" applyAlignment="1" applyProtection="1">
      <alignment horizontal="center" vertical="center" shrinkToFit="1"/>
      <protection locked="0"/>
    </xf>
    <xf numFmtId="176" fontId="19" fillId="0" borderId="79" xfId="60" applyNumberFormat="1" applyFont="1" applyBorder="1" applyAlignment="1" applyProtection="1">
      <alignment horizontal="center" vertical="center" shrinkToFit="1"/>
      <protection locked="0"/>
    </xf>
    <xf numFmtId="0" fontId="19" fillId="0" borderId="17" xfId="60" applyFont="1" applyBorder="1" applyAlignment="1">
      <alignment horizontal="center" vertical="center" shrinkToFit="1"/>
      <protection/>
    </xf>
    <xf numFmtId="0" fontId="19" fillId="0" borderId="35" xfId="60" applyFont="1" applyBorder="1" applyAlignment="1">
      <alignment horizontal="center" vertical="center" shrinkToFit="1"/>
      <protection/>
    </xf>
    <xf numFmtId="0" fontId="19" fillId="0" borderId="41" xfId="60" applyFont="1" applyBorder="1" applyAlignment="1">
      <alignment horizontal="center" vertical="center" shrinkToFit="1"/>
      <protection/>
    </xf>
    <xf numFmtId="0" fontId="19" fillId="0" borderId="75" xfId="60" applyFont="1" applyBorder="1" applyAlignment="1">
      <alignment horizontal="center" vertical="center" shrinkToFit="1"/>
      <protection/>
    </xf>
    <xf numFmtId="0" fontId="19" fillId="0" borderId="80" xfId="60" applyFont="1" applyBorder="1" applyAlignment="1">
      <alignment horizontal="center" vertical="center" shrinkToFit="1"/>
      <protection/>
    </xf>
    <xf numFmtId="0" fontId="20" fillId="0" borderId="0" xfId="60" applyFont="1" applyAlignment="1">
      <alignment horizontal="center" vertical="center" shrinkToFit="1"/>
      <protection/>
    </xf>
    <xf numFmtId="0" fontId="19" fillId="0" borderId="81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left" vertical="center"/>
    </xf>
    <xf numFmtId="0" fontId="19" fillId="0" borderId="85" xfId="0" applyFont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0" borderId="8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5" xfId="0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65296;&#65297;&#65301;&#24180;&#12463;&#12521;&#12502;&#12518;&#12540;&#12473;&#36984;&#25163;&#27177;05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チーム入力画面"/>
      <sheetName val="リーグ戦組合せ"/>
      <sheetName val="リーグ戦試合番号表及び得点入力表"/>
      <sheetName val="リーグ戦星取表"/>
      <sheetName val="決勝トーナメント表"/>
      <sheetName val="トーナメント表 (2)"/>
      <sheetName val="Sheet6"/>
      <sheetName val="決勝トーナメント表 (2)"/>
    </sheetNames>
    <sheetDataSet>
      <sheetData sheetId="4">
        <row r="2">
          <cell r="M2" t="str">
            <v>ｶﾗｰｽﾞ</v>
          </cell>
        </row>
        <row r="6">
          <cell r="M6" t="str">
            <v>ﾚｽﾀ</v>
          </cell>
        </row>
        <row r="10">
          <cell r="M10" t="str">
            <v>ﾗﾄﾞｿﾝ</v>
          </cell>
        </row>
        <row r="14">
          <cell r="M14" t="str">
            <v>MIO東近江</v>
          </cell>
        </row>
        <row r="18">
          <cell r="M18" t="str">
            <v>ＭＩＯびわこ</v>
          </cell>
        </row>
        <row r="22">
          <cell r="M22" t="str">
            <v>ｴｽﾋﾟﾛｯｻ</v>
          </cell>
        </row>
        <row r="26">
          <cell r="M26" t="str">
            <v>JOY</v>
          </cell>
        </row>
        <row r="30">
          <cell r="M30" t="str">
            <v>湖東</v>
          </cell>
        </row>
        <row r="34">
          <cell r="M34" t="str">
            <v>YASU</v>
          </cell>
        </row>
        <row r="38">
          <cell r="M38" t="str">
            <v>SAGAWA</v>
          </cell>
        </row>
        <row r="42">
          <cell r="M42" t="str">
            <v>ｾｿﾞﾝ</v>
          </cell>
        </row>
        <row r="46">
          <cell r="M46" t="str">
            <v>BIWAKO</v>
          </cell>
        </row>
        <row r="50">
          <cell r="M50" t="str">
            <v>SETA</v>
          </cell>
        </row>
        <row r="54">
          <cell r="M54" t="str">
            <v>ｸﾞﾗﾋﾞｽ</v>
          </cell>
        </row>
        <row r="58">
          <cell r="M58" t="str">
            <v>FOSTA</v>
          </cell>
        </row>
        <row r="62">
          <cell r="M62" t="str">
            <v>長浜FAC</v>
          </cell>
        </row>
        <row r="70">
          <cell r="G70">
            <v>4</v>
          </cell>
          <cell r="I70">
            <v>0</v>
          </cell>
        </row>
        <row r="72">
          <cell r="G72">
            <v>9</v>
          </cell>
          <cell r="I72">
            <v>1</v>
          </cell>
        </row>
        <row r="74">
          <cell r="G74">
            <v>9</v>
          </cell>
          <cell r="I74">
            <v>0</v>
          </cell>
        </row>
        <row r="76">
          <cell r="G76">
            <v>1</v>
          </cell>
          <cell r="I76">
            <v>4</v>
          </cell>
        </row>
        <row r="81">
          <cell r="G81">
            <v>1</v>
          </cell>
          <cell r="I81">
            <v>0</v>
          </cell>
        </row>
        <row r="83">
          <cell r="G83">
            <v>10</v>
          </cell>
          <cell r="I83">
            <v>0</v>
          </cell>
        </row>
        <row r="85">
          <cell r="G85">
            <v>1</v>
          </cell>
          <cell r="I85">
            <v>0</v>
          </cell>
        </row>
        <row r="87">
          <cell r="G87">
            <v>2</v>
          </cell>
          <cell r="I87">
            <v>1</v>
          </cell>
        </row>
        <row r="93">
          <cell r="E93" t="str">
            <v>ｶﾗｰｽﾞ</v>
          </cell>
          <cell r="J93" t="str">
            <v>ﾗﾄﾞｿﾝ</v>
          </cell>
        </row>
        <row r="95">
          <cell r="E95" t="str">
            <v>YASU</v>
          </cell>
          <cell r="J95" t="str">
            <v>ｾｿﾞﾝ</v>
          </cell>
        </row>
        <row r="97">
          <cell r="E97" t="str">
            <v>ＭＩＯびわこ</v>
          </cell>
          <cell r="J97" t="str">
            <v>湖東</v>
          </cell>
        </row>
        <row r="99">
          <cell r="E99" t="str">
            <v>SETA</v>
          </cell>
          <cell r="J99" t="str">
            <v>FOSTA</v>
          </cell>
        </row>
        <row r="105">
          <cell r="E105" t="str">
            <v>⑨勝者</v>
          </cell>
          <cell r="J105" t="str">
            <v>⑩勝者</v>
          </cell>
          <cell r="P105" t="str">
            <v>⑪敗者</v>
          </cell>
        </row>
        <row r="106">
          <cell r="P106" t="str">
            <v>⑫敗者</v>
          </cell>
        </row>
        <row r="107">
          <cell r="E107" t="str">
            <v>⑪勝者</v>
          </cell>
          <cell r="J107" t="str">
            <v>⑫勝者</v>
          </cell>
          <cell r="P107" t="str">
            <v>⑨敗者</v>
          </cell>
        </row>
        <row r="108">
          <cell r="P108" t="str">
            <v>⑩敗者</v>
          </cell>
        </row>
        <row r="113">
          <cell r="E113" t="str">
            <v>⑬敗者</v>
          </cell>
          <cell r="J113" t="str">
            <v>⑭敗者</v>
          </cell>
          <cell r="P113" t="str">
            <v>⑬勝者</v>
          </cell>
        </row>
        <row r="114">
          <cell r="P114" t="str">
            <v>⑭勝者</v>
          </cell>
        </row>
        <row r="115">
          <cell r="E115" t="str">
            <v>⑬勝者</v>
          </cell>
          <cell r="J115" t="str">
            <v>⑭勝者</v>
          </cell>
          <cell r="P115" t="str">
            <v>⑬敗者</v>
          </cell>
        </row>
        <row r="116">
          <cell r="P116" t="str">
            <v>⑭敗者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="60" workbookViewId="0" topLeftCell="A1">
      <selection activeCell="A1" sqref="A1:AA1"/>
    </sheetView>
  </sheetViews>
  <sheetFormatPr defaultColWidth="9.00390625" defaultRowHeight="13.5"/>
  <cols>
    <col min="1" max="2" width="9.00390625" style="36" customWidth="1"/>
    <col min="3" max="20" width="3.75390625" style="36" customWidth="1"/>
    <col min="21" max="27" width="7.50390625" style="36" customWidth="1"/>
  </cols>
  <sheetData>
    <row r="1" spans="1:27" ht="37.5" customHeight="1">
      <c r="A1" s="158" t="s">
        <v>104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3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30" customHeight="1" thickBot="1">
      <c r="A3" s="126" t="s">
        <v>105</v>
      </c>
      <c r="B3" s="12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 customHeight="1">
      <c r="A4" s="2"/>
      <c r="B4" s="3" t="s">
        <v>62</v>
      </c>
      <c r="C4" s="144" t="s">
        <v>63</v>
      </c>
      <c r="D4" s="145"/>
      <c r="E4" s="153"/>
      <c r="F4" s="144" t="s">
        <v>64</v>
      </c>
      <c r="G4" s="145"/>
      <c r="H4" s="153"/>
      <c r="I4" s="144" t="s">
        <v>0</v>
      </c>
      <c r="J4" s="145"/>
      <c r="K4" s="153"/>
      <c r="L4" s="144" t="s">
        <v>1</v>
      </c>
      <c r="M4" s="145"/>
      <c r="N4" s="153"/>
      <c r="O4" s="144" t="s">
        <v>2</v>
      </c>
      <c r="P4" s="145"/>
      <c r="Q4" s="153"/>
      <c r="R4" s="144"/>
      <c r="S4" s="145"/>
      <c r="T4" s="145"/>
      <c r="U4" s="156" t="s">
        <v>65</v>
      </c>
      <c r="V4" s="154" t="s">
        <v>66</v>
      </c>
      <c r="W4" s="154" t="s">
        <v>67</v>
      </c>
      <c r="X4" s="154" t="s">
        <v>68</v>
      </c>
      <c r="Y4" s="154" t="s">
        <v>69</v>
      </c>
      <c r="Z4" s="4" t="s">
        <v>70</v>
      </c>
      <c r="AA4" s="5" t="s">
        <v>71</v>
      </c>
    </row>
    <row r="5" spans="1:27" ht="30" customHeight="1">
      <c r="A5" s="3" t="s">
        <v>62</v>
      </c>
      <c r="B5" s="3" t="s">
        <v>71</v>
      </c>
      <c r="C5" s="144" t="s">
        <v>14</v>
      </c>
      <c r="D5" s="145"/>
      <c r="E5" s="153"/>
      <c r="F5" s="144" t="s">
        <v>15</v>
      </c>
      <c r="G5" s="145"/>
      <c r="H5" s="153"/>
      <c r="I5" s="144" t="s">
        <v>16</v>
      </c>
      <c r="J5" s="145"/>
      <c r="K5" s="153"/>
      <c r="L5" s="144" t="s">
        <v>17</v>
      </c>
      <c r="M5" s="145"/>
      <c r="N5" s="153"/>
      <c r="O5" s="144" t="s">
        <v>18</v>
      </c>
      <c r="P5" s="145"/>
      <c r="Q5" s="153"/>
      <c r="R5" s="144"/>
      <c r="S5" s="145"/>
      <c r="T5" s="145"/>
      <c r="U5" s="157"/>
      <c r="V5" s="155"/>
      <c r="W5" s="155"/>
      <c r="X5" s="155"/>
      <c r="Y5" s="155"/>
      <c r="Z5" s="6" t="s">
        <v>72</v>
      </c>
      <c r="AA5" s="7"/>
    </row>
    <row r="6" spans="1:27" ht="30" customHeight="1">
      <c r="A6" s="3" t="s">
        <v>73</v>
      </c>
      <c r="B6" s="3" t="s">
        <v>14</v>
      </c>
      <c r="C6" s="150"/>
      <c r="D6" s="151"/>
      <c r="E6" s="152"/>
      <c r="F6" s="8">
        <v>2</v>
      </c>
      <c r="G6" s="8" t="s">
        <v>19</v>
      </c>
      <c r="H6" s="8">
        <v>7</v>
      </c>
      <c r="I6" s="9">
        <v>1</v>
      </c>
      <c r="J6" s="10" t="s">
        <v>19</v>
      </c>
      <c r="K6" s="11">
        <v>2</v>
      </c>
      <c r="L6" s="9">
        <v>0</v>
      </c>
      <c r="M6" s="10" t="s">
        <v>19</v>
      </c>
      <c r="N6" s="11">
        <v>5</v>
      </c>
      <c r="O6" s="9">
        <v>1</v>
      </c>
      <c r="P6" s="10" t="s">
        <v>20</v>
      </c>
      <c r="Q6" s="12">
        <v>1</v>
      </c>
      <c r="R6" s="9"/>
      <c r="S6" s="10"/>
      <c r="T6" s="12"/>
      <c r="U6" s="13">
        <v>1</v>
      </c>
      <c r="V6" s="14">
        <v>4</v>
      </c>
      <c r="W6" s="14">
        <v>15</v>
      </c>
      <c r="X6" s="14">
        <v>-11</v>
      </c>
      <c r="Y6" s="14">
        <v>5</v>
      </c>
      <c r="Z6" s="15" t="s">
        <v>21</v>
      </c>
      <c r="AA6" s="16" t="s">
        <v>14</v>
      </c>
    </row>
    <row r="7" spans="1:27" ht="30" customHeight="1">
      <c r="A7" s="3" t="s">
        <v>64</v>
      </c>
      <c r="B7" s="3" t="s">
        <v>15</v>
      </c>
      <c r="C7" s="9">
        <v>7</v>
      </c>
      <c r="D7" s="17" t="s">
        <v>22</v>
      </c>
      <c r="E7" s="11">
        <v>2</v>
      </c>
      <c r="F7" s="151"/>
      <c r="G7" s="151"/>
      <c r="H7" s="152"/>
      <c r="I7" s="9">
        <v>2</v>
      </c>
      <c r="J7" s="10" t="s">
        <v>22</v>
      </c>
      <c r="K7" s="11">
        <v>0</v>
      </c>
      <c r="L7" s="9">
        <v>1</v>
      </c>
      <c r="M7" s="10" t="s">
        <v>19</v>
      </c>
      <c r="N7" s="11">
        <v>2</v>
      </c>
      <c r="O7" s="9">
        <v>2</v>
      </c>
      <c r="P7" s="10" t="s">
        <v>20</v>
      </c>
      <c r="Q7" s="12">
        <v>2</v>
      </c>
      <c r="R7" s="9"/>
      <c r="S7" s="10"/>
      <c r="T7" s="12"/>
      <c r="U7" s="13">
        <v>7</v>
      </c>
      <c r="V7" s="14">
        <v>12</v>
      </c>
      <c r="W7" s="14">
        <v>6</v>
      </c>
      <c r="X7" s="14">
        <v>6</v>
      </c>
      <c r="Y7" s="14">
        <v>2</v>
      </c>
      <c r="Z7" s="15" t="s">
        <v>23</v>
      </c>
      <c r="AA7" s="16" t="s">
        <v>15</v>
      </c>
    </row>
    <row r="8" spans="1:27" ht="30" customHeight="1">
      <c r="A8" s="3" t="s">
        <v>74</v>
      </c>
      <c r="B8" s="3" t="s">
        <v>16</v>
      </c>
      <c r="C8" s="9">
        <v>2</v>
      </c>
      <c r="D8" s="17" t="s">
        <v>22</v>
      </c>
      <c r="E8" s="11">
        <v>1</v>
      </c>
      <c r="F8" s="18">
        <v>0</v>
      </c>
      <c r="G8" s="17" t="s">
        <v>19</v>
      </c>
      <c r="H8" s="19">
        <v>2</v>
      </c>
      <c r="I8" s="150"/>
      <c r="J8" s="151"/>
      <c r="K8" s="152"/>
      <c r="L8" s="9">
        <v>0</v>
      </c>
      <c r="M8" s="10" t="s">
        <v>19</v>
      </c>
      <c r="N8" s="11">
        <v>2</v>
      </c>
      <c r="O8" s="9">
        <v>1</v>
      </c>
      <c r="P8" s="10" t="s">
        <v>19</v>
      </c>
      <c r="Q8" s="12">
        <v>2</v>
      </c>
      <c r="R8" s="9"/>
      <c r="S8" s="10"/>
      <c r="T8" s="12"/>
      <c r="U8" s="13">
        <v>3</v>
      </c>
      <c r="V8" s="14">
        <v>3</v>
      </c>
      <c r="W8" s="14">
        <v>7</v>
      </c>
      <c r="X8" s="14">
        <v>-4</v>
      </c>
      <c r="Y8" s="14">
        <v>4</v>
      </c>
      <c r="Z8" s="15" t="s">
        <v>24</v>
      </c>
      <c r="AA8" s="16" t="s">
        <v>16</v>
      </c>
    </row>
    <row r="9" spans="1:27" ht="30" customHeight="1">
      <c r="A9" s="3" t="s">
        <v>75</v>
      </c>
      <c r="B9" s="3" t="s">
        <v>17</v>
      </c>
      <c r="C9" s="9">
        <v>5</v>
      </c>
      <c r="D9" s="17" t="s">
        <v>22</v>
      </c>
      <c r="E9" s="11">
        <v>0</v>
      </c>
      <c r="F9" s="18">
        <v>2</v>
      </c>
      <c r="G9" s="17" t="s">
        <v>22</v>
      </c>
      <c r="H9" s="19">
        <v>1</v>
      </c>
      <c r="I9" s="9">
        <v>2</v>
      </c>
      <c r="J9" s="17" t="s">
        <v>22</v>
      </c>
      <c r="K9" s="11">
        <v>0</v>
      </c>
      <c r="L9" s="150"/>
      <c r="M9" s="151"/>
      <c r="N9" s="152"/>
      <c r="O9" s="9">
        <v>3</v>
      </c>
      <c r="P9" s="10" t="s">
        <v>22</v>
      </c>
      <c r="Q9" s="12">
        <v>1</v>
      </c>
      <c r="R9" s="9"/>
      <c r="S9" s="10"/>
      <c r="T9" s="12"/>
      <c r="U9" s="13">
        <v>12</v>
      </c>
      <c r="V9" s="14">
        <v>12</v>
      </c>
      <c r="W9" s="14">
        <v>2</v>
      </c>
      <c r="X9" s="14">
        <v>10</v>
      </c>
      <c r="Y9" s="14">
        <v>1</v>
      </c>
      <c r="Z9" s="15" t="s">
        <v>25</v>
      </c>
      <c r="AA9" s="16" t="s">
        <v>17</v>
      </c>
    </row>
    <row r="10" spans="1:27" ht="30" customHeight="1">
      <c r="A10" s="3" t="s">
        <v>76</v>
      </c>
      <c r="B10" s="3" t="s">
        <v>18</v>
      </c>
      <c r="C10" s="9">
        <v>1</v>
      </c>
      <c r="D10" s="17" t="s">
        <v>20</v>
      </c>
      <c r="E10" s="11">
        <v>1</v>
      </c>
      <c r="F10" s="8">
        <v>2</v>
      </c>
      <c r="G10" s="20" t="s">
        <v>20</v>
      </c>
      <c r="H10" s="8">
        <v>2</v>
      </c>
      <c r="I10" s="9">
        <v>2</v>
      </c>
      <c r="J10" s="17" t="s">
        <v>22</v>
      </c>
      <c r="K10" s="11">
        <v>1</v>
      </c>
      <c r="L10" s="9">
        <v>1</v>
      </c>
      <c r="M10" s="17" t="s">
        <v>19</v>
      </c>
      <c r="N10" s="11">
        <v>3</v>
      </c>
      <c r="O10" s="150"/>
      <c r="P10" s="151"/>
      <c r="Q10" s="152"/>
      <c r="R10" s="9"/>
      <c r="S10" s="10"/>
      <c r="T10" s="12"/>
      <c r="U10" s="13">
        <v>5</v>
      </c>
      <c r="V10" s="14">
        <v>6</v>
      </c>
      <c r="W10" s="14">
        <v>7</v>
      </c>
      <c r="X10" s="14">
        <v>-1</v>
      </c>
      <c r="Y10" s="14">
        <v>3</v>
      </c>
      <c r="Z10" s="15" t="s">
        <v>26</v>
      </c>
      <c r="AA10" s="16" t="s">
        <v>18</v>
      </c>
    </row>
    <row r="11" spans="1:27" ht="30" customHeight="1" thickBot="1">
      <c r="A11" s="3"/>
      <c r="B11" s="3"/>
      <c r="C11" s="9" t="s">
        <v>27</v>
      </c>
      <c r="D11" s="17"/>
      <c r="E11" s="11"/>
      <c r="F11" s="9"/>
      <c r="G11" s="17"/>
      <c r="H11" s="11"/>
      <c r="I11" s="9"/>
      <c r="J11" s="17"/>
      <c r="K11" s="12"/>
      <c r="L11" s="12"/>
      <c r="M11" s="17"/>
      <c r="N11" s="12"/>
      <c r="O11" s="12"/>
      <c r="P11" s="17"/>
      <c r="Q11" s="12" t="s">
        <v>27</v>
      </c>
      <c r="R11" s="151"/>
      <c r="S11" s="151"/>
      <c r="T11" s="151"/>
      <c r="U11" s="21"/>
      <c r="V11" s="22"/>
      <c r="W11" s="22"/>
      <c r="X11" s="22"/>
      <c r="Y11" s="23"/>
      <c r="Z11" s="24"/>
      <c r="AA11" s="25"/>
    </row>
    <row r="12" spans="1:27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8"/>
      <c r="AA12" s="28"/>
    </row>
    <row r="13" spans="1:27" ht="30" customHeight="1" thickBot="1">
      <c r="A13" s="126" t="s">
        <v>77</v>
      </c>
      <c r="B13" s="12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7"/>
      <c r="V13" s="27"/>
      <c r="W13" s="27"/>
      <c r="X13" s="27"/>
      <c r="Y13" s="27"/>
      <c r="Z13" s="28"/>
      <c r="AA13" s="28"/>
    </row>
    <row r="14" spans="1:27" ht="30" customHeight="1">
      <c r="A14" s="2"/>
      <c r="B14" s="3" t="s">
        <v>62</v>
      </c>
      <c r="C14" s="144" t="s">
        <v>78</v>
      </c>
      <c r="D14" s="145"/>
      <c r="E14" s="153"/>
      <c r="F14" s="144" t="s">
        <v>79</v>
      </c>
      <c r="G14" s="145"/>
      <c r="H14" s="153"/>
      <c r="I14" s="144" t="s">
        <v>3</v>
      </c>
      <c r="J14" s="145"/>
      <c r="K14" s="145"/>
      <c r="L14" s="145" t="s">
        <v>4</v>
      </c>
      <c r="M14" s="145"/>
      <c r="N14" s="145"/>
      <c r="O14" s="145" t="s">
        <v>5</v>
      </c>
      <c r="P14" s="145"/>
      <c r="Q14" s="153"/>
      <c r="R14" s="144" t="s">
        <v>80</v>
      </c>
      <c r="S14" s="145"/>
      <c r="T14" s="145"/>
      <c r="U14" s="146" t="s">
        <v>65</v>
      </c>
      <c r="V14" s="148" t="s">
        <v>66</v>
      </c>
      <c r="W14" s="148" t="s">
        <v>67</v>
      </c>
      <c r="X14" s="148" t="s">
        <v>68</v>
      </c>
      <c r="Y14" s="148" t="s">
        <v>69</v>
      </c>
      <c r="Z14" s="29" t="s">
        <v>69</v>
      </c>
      <c r="AA14" s="5" t="s">
        <v>71</v>
      </c>
    </row>
    <row r="15" spans="1:27" ht="30" customHeight="1">
      <c r="A15" s="3" t="s">
        <v>62</v>
      </c>
      <c r="B15" s="3" t="s">
        <v>71</v>
      </c>
      <c r="C15" s="144" t="s">
        <v>28</v>
      </c>
      <c r="D15" s="145"/>
      <c r="E15" s="153"/>
      <c r="F15" s="144" t="s">
        <v>29</v>
      </c>
      <c r="G15" s="145"/>
      <c r="H15" s="153"/>
      <c r="I15" s="144" t="s">
        <v>30</v>
      </c>
      <c r="J15" s="145"/>
      <c r="K15" s="153"/>
      <c r="L15" s="144" t="s">
        <v>31</v>
      </c>
      <c r="M15" s="145"/>
      <c r="N15" s="153"/>
      <c r="O15" s="144" t="s">
        <v>32</v>
      </c>
      <c r="P15" s="145"/>
      <c r="Q15" s="153"/>
      <c r="R15" s="144" t="s">
        <v>33</v>
      </c>
      <c r="S15" s="145"/>
      <c r="T15" s="145"/>
      <c r="U15" s="147"/>
      <c r="V15" s="149"/>
      <c r="W15" s="149"/>
      <c r="X15" s="149"/>
      <c r="Y15" s="149"/>
      <c r="Z15" s="30" t="s">
        <v>81</v>
      </c>
      <c r="AA15" s="7"/>
    </row>
    <row r="16" spans="1:27" ht="30" customHeight="1">
      <c r="A16" s="3" t="s">
        <v>82</v>
      </c>
      <c r="B16" s="3" t="s">
        <v>28</v>
      </c>
      <c r="C16" s="150"/>
      <c r="D16" s="151"/>
      <c r="E16" s="152"/>
      <c r="F16" s="8">
        <v>22</v>
      </c>
      <c r="G16" s="8" t="s">
        <v>22</v>
      </c>
      <c r="H16" s="8">
        <v>0</v>
      </c>
      <c r="I16" s="9">
        <v>0</v>
      </c>
      <c r="J16" s="10" t="s">
        <v>20</v>
      </c>
      <c r="K16" s="11">
        <v>0</v>
      </c>
      <c r="L16" s="9">
        <v>6</v>
      </c>
      <c r="M16" s="10" t="s">
        <v>22</v>
      </c>
      <c r="N16" s="11">
        <v>0</v>
      </c>
      <c r="O16" s="9">
        <v>5</v>
      </c>
      <c r="P16" s="10" t="s">
        <v>22</v>
      </c>
      <c r="Q16" s="11">
        <v>0</v>
      </c>
      <c r="R16" s="9">
        <v>1</v>
      </c>
      <c r="S16" s="10" t="s">
        <v>22</v>
      </c>
      <c r="T16" s="12">
        <v>0</v>
      </c>
      <c r="U16" s="13">
        <v>13</v>
      </c>
      <c r="V16" s="14">
        <v>34</v>
      </c>
      <c r="W16" s="14">
        <v>0</v>
      </c>
      <c r="X16" s="14">
        <v>34</v>
      </c>
      <c r="Y16" s="14">
        <v>1</v>
      </c>
      <c r="Z16" s="30" t="s">
        <v>34</v>
      </c>
      <c r="AA16" s="16" t="s">
        <v>28</v>
      </c>
    </row>
    <row r="17" spans="1:27" ht="30" customHeight="1">
      <c r="A17" s="3" t="s">
        <v>83</v>
      </c>
      <c r="B17" s="3" t="s">
        <v>29</v>
      </c>
      <c r="C17" s="9">
        <v>0</v>
      </c>
      <c r="D17" s="17" t="s">
        <v>19</v>
      </c>
      <c r="E17" s="11">
        <v>22</v>
      </c>
      <c r="F17" s="150"/>
      <c r="G17" s="151"/>
      <c r="H17" s="152"/>
      <c r="I17" s="9">
        <v>0</v>
      </c>
      <c r="J17" s="10" t="s">
        <v>19</v>
      </c>
      <c r="K17" s="11">
        <v>14</v>
      </c>
      <c r="L17" s="9">
        <v>0</v>
      </c>
      <c r="M17" s="10" t="s">
        <v>19</v>
      </c>
      <c r="N17" s="11">
        <v>5</v>
      </c>
      <c r="O17" s="9">
        <v>0</v>
      </c>
      <c r="P17" s="10" t="s">
        <v>19</v>
      </c>
      <c r="Q17" s="11">
        <v>13</v>
      </c>
      <c r="R17" s="9">
        <v>0</v>
      </c>
      <c r="S17" s="10" t="s">
        <v>20</v>
      </c>
      <c r="T17" s="12">
        <v>0</v>
      </c>
      <c r="U17" s="13">
        <v>1</v>
      </c>
      <c r="V17" s="14">
        <v>0</v>
      </c>
      <c r="W17" s="14">
        <v>54</v>
      </c>
      <c r="X17" s="14">
        <v>-54</v>
      </c>
      <c r="Y17" s="14">
        <v>6</v>
      </c>
      <c r="Z17" s="30" t="s">
        <v>35</v>
      </c>
      <c r="AA17" s="16" t="s">
        <v>29</v>
      </c>
    </row>
    <row r="18" spans="1:27" ht="30" customHeight="1">
      <c r="A18" s="3" t="s">
        <v>3</v>
      </c>
      <c r="B18" s="3" t="s">
        <v>30</v>
      </c>
      <c r="C18" s="9">
        <v>0</v>
      </c>
      <c r="D18" s="17" t="s">
        <v>20</v>
      </c>
      <c r="E18" s="11">
        <v>0</v>
      </c>
      <c r="F18" s="31">
        <v>14</v>
      </c>
      <c r="G18" s="18" t="s">
        <v>22</v>
      </c>
      <c r="H18" s="19">
        <v>0</v>
      </c>
      <c r="I18" s="150"/>
      <c r="J18" s="151"/>
      <c r="K18" s="152"/>
      <c r="L18" s="9">
        <v>3</v>
      </c>
      <c r="M18" s="10" t="s">
        <v>22</v>
      </c>
      <c r="N18" s="11">
        <v>0</v>
      </c>
      <c r="O18" s="9">
        <v>1</v>
      </c>
      <c r="P18" s="10" t="s">
        <v>19</v>
      </c>
      <c r="Q18" s="11">
        <v>2</v>
      </c>
      <c r="R18" s="9">
        <v>1</v>
      </c>
      <c r="S18" s="10" t="s">
        <v>20</v>
      </c>
      <c r="T18" s="12">
        <v>1</v>
      </c>
      <c r="U18" s="13">
        <v>8</v>
      </c>
      <c r="V18" s="14">
        <v>19</v>
      </c>
      <c r="W18" s="14">
        <v>3</v>
      </c>
      <c r="X18" s="14">
        <v>16</v>
      </c>
      <c r="Y18" s="14">
        <v>3</v>
      </c>
      <c r="Z18" s="30" t="s">
        <v>36</v>
      </c>
      <c r="AA18" s="16" t="s">
        <v>30</v>
      </c>
    </row>
    <row r="19" spans="1:27" ht="30" customHeight="1">
      <c r="A19" s="3" t="s">
        <v>4</v>
      </c>
      <c r="B19" s="3" t="s">
        <v>31</v>
      </c>
      <c r="C19" s="9">
        <v>0</v>
      </c>
      <c r="D19" s="17" t="s">
        <v>19</v>
      </c>
      <c r="E19" s="11">
        <v>6</v>
      </c>
      <c r="F19" s="31">
        <v>5</v>
      </c>
      <c r="G19" s="18" t="s">
        <v>22</v>
      </c>
      <c r="H19" s="19">
        <v>0</v>
      </c>
      <c r="I19" s="9">
        <v>0</v>
      </c>
      <c r="J19" s="10" t="s">
        <v>19</v>
      </c>
      <c r="K19" s="11">
        <v>3</v>
      </c>
      <c r="L19" s="150"/>
      <c r="M19" s="151"/>
      <c r="N19" s="152"/>
      <c r="O19" s="9">
        <v>1</v>
      </c>
      <c r="P19" s="10" t="s">
        <v>19</v>
      </c>
      <c r="Q19" s="11">
        <v>2</v>
      </c>
      <c r="R19" s="9">
        <v>0</v>
      </c>
      <c r="S19" s="10" t="s">
        <v>19</v>
      </c>
      <c r="T19" s="12">
        <v>2</v>
      </c>
      <c r="U19" s="13">
        <v>3</v>
      </c>
      <c r="V19" s="14">
        <v>6</v>
      </c>
      <c r="W19" s="14">
        <v>13</v>
      </c>
      <c r="X19" s="14">
        <v>-7</v>
      </c>
      <c r="Y19" s="14">
        <v>5</v>
      </c>
      <c r="Z19" s="30" t="s">
        <v>37</v>
      </c>
      <c r="AA19" s="16" t="s">
        <v>31</v>
      </c>
    </row>
    <row r="20" spans="1:27" ht="30" customHeight="1">
      <c r="A20" s="3" t="s">
        <v>5</v>
      </c>
      <c r="B20" s="3" t="s">
        <v>32</v>
      </c>
      <c r="C20" s="9">
        <v>0</v>
      </c>
      <c r="D20" s="17" t="s">
        <v>19</v>
      </c>
      <c r="E20" s="11">
        <v>5</v>
      </c>
      <c r="F20" s="31">
        <v>13</v>
      </c>
      <c r="G20" s="18" t="s">
        <v>22</v>
      </c>
      <c r="H20" s="19">
        <v>0</v>
      </c>
      <c r="I20" s="9">
        <v>2</v>
      </c>
      <c r="J20" s="10" t="s">
        <v>22</v>
      </c>
      <c r="K20" s="11">
        <v>1</v>
      </c>
      <c r="L20" s="9">
        <v>2</v>
      </c>
      <c r="M20" s="10" t="s">
        <v>22</v>
      </c>
      <c r="N20" s="11">
        <v>1</v>
      </c>
      <c r="O20" s="150"/>
      <c r="P20" s="151"/>
      <c r="Q20" s="152"/>
      <c r="R20" s="9">
        <v>0</v>
      </c>
      <c r="S20" s="10" t="s">
        <v>19</v>
      </c>
      <c r="T20" s="12">
        <v>2</v>
      </c>
      <c r="U20" s="13">
        <v>9</v>
      </c>
      <c r="V20" s="14">
        <v>17</v>
      </c>
      <c r="W20" s="14">
        <v>9</v>
      </c>
      <c r="X20" s="14">
        <v>8</v>
      </c>
      <c r="Y20" s="14">
        <v>2</v>
      </c>
      <c r="Z20" s="30" t="s">
        <v>38</v>
      </c>
      <c r="AA20" s="16" t="s">
        <v>32</v>
      </c>
    </row>
    <row r="21" spans="1:27" ht="30" customHeight="1" thickBot="1">
      <c r="A21" s="3" t="s">
        <v>6</v>
      </c>
      <c r="B21" s="3" t="s">
        <v>33</v>
      </c>
      <c r="C21" s="9">
        <v>0</v>
      </c>
      <c r="D21" s="17" t="s">
        <v>19</v>
      </c>
      <c r="E21" s="11">
        <v>1</v>
      </c>
      <c r="F21" s="31">
        <v>0</v>
      </c>
      <c r="G21" s="18" t="s">
        <v>20</v>
      </c>
      <c r="H21" s="19">
        <v>0</v>
      </c>
      <c r="I21" s="9">
        <v>1</v>
      </c>
      <c r="J21" s="10" t="s">
        <v>20</v>
      </c>
      <c r="K21" s="11">
        <v>1</v>
      </c>
      <c r="L21" s="9">
        <v>2</v>
      </c>
      <c r="M21" s="10" t="s">
        <v>22</v>
      </c>
      <c r="N21" s="11">
        <v>0</v>
      </c>
      <c r="O21" s="9">
        <v>2</v>
      </c>
      <c r="P21" s="10" t="s">
        <v>22</v>
      </c>
      <c r="Q21" s="11">
        <v>0</v>
      </c>
      <c r="R21" s="150"/>
      <c r="S21" s="151"/>
      <c r="T21" s="151"/>
      <c r="U21" s="32">
        <v>8</v>
      </c>
      <c r="V21" s="33">
        <v>5</v>
      </c>
      <c r="W21" s="33">
        <v>2</v>
      </c>
      <c r="X21" s="33">
        <v>3</v>
      </c>
      <c r="Y21" s="33">
        <v>4</v>
      </c>
      <c r="Z21" s="24" t="s">
        <v>39</v>
      </c>
      <c r="AA21" s="25" t="s">
        <v>33</v>
      </c>
    </row>
    <row r="22" spans="1:27" ht="1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34"/>
      <c r="V22" s="34"/>
      <c r="W22" s="34"/>
      <c r="X22" s="34"/>
      <c r="Y22" s="34"/>
      <c r="Z22" s="35"/>
      <c r="AA22" s="28"/>
    </row>
    <row r="23" spans="1:27" ht="30" customHeight="1" thickBot="1">
      <c r="A23" s="126" t="s">
        <v>84</v>
      </c>
      <c r="B23" s="12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7"/>
      <c r="V23" s="27"/>
      <c r="W23" s="27"/>
      <c r="X23" s="27"/>
      <c r="Y23" s="27"/>
      <c r="Z23" s="28"/>
      <c r="AA23" s="28"/>
    </row>
    <row r="24" spans="1:27" ht="30" customHeight="1">
      <c r="A24" s="2"/>
      <c r="B24" s="3" t="s">
        <v>62</v>
      </c>
      <c r="C24" s="144" t="s">
        <v>85</v>
      </c>
      <c r="D24" s="145"/>
      <c r="E24" s="153"/>
      <c r="F24" s="144" t="s">
        <v>86</v>
      </c>
      <c r="G24" s="145"/>
      <c r="H24" s="153"/>
      <c r="I24" s="144" t="s">
        <v>87</v>
      </c>
      <c r="J24" s="145"/>
      <c r="K24" s="153"/>
      <c r="L24" s="144" t="s">
        <v>88</v>
      </c>
      <c r="M24" s="145"/>
      <c r="N24" s="153"/>
      <c r="O24" s="144" t="s">
        <v>89</v>
      </c>
      <c r="P24" s="145"/>
      <c r="Q24" s="153"/>
      <c r="R24" s="144"/>
      <c r="S24" s="145"/>
      <c r="T24" s="145"/>
      <c r="U24" s="146" t="s">
        <v>65</v>
      </c>
      <c r="V24" s="148" t="s">
        <v>66</v>
      </c>
      <c r="W24" s="148" t="s">
        <v>67</v>
      </c>
      <c r="X24" s="148" t="s">
        <v>68</v>
      </c>
      <c r="Y24" s="148" t="s">
        <v>69</v>
      </c>
      <c r="Z24" s="29" t="s">
        <v>69</v>
      </c>
      <c r="AA24" s="5" t="s">
        <v>71</v>
      </c>
    </row>
    <row r="25" spans="1:27" ht="30" customHeight="1">
      <c r="A25" s="3" t="s">
        <v>62</v>
      </c>
      <c r="B25" s="3" t="s">
        <v>71</v>
      </c>
      <c r="C25" s="144" t="s">
        <v>40</v>
      </c>
      <c r="D25" s="145"/>
      <c r="E25" s="153"/>
      <c r="F25" s="144" t="s">
        <v>41</v>
      </c>
      <c r="G25" s="145"/>
      <c r="H25" s="153"/>
      <c r="I25" s="144" t="s">
        <v>42</v>
      </c>
      <c r="J25" s="145"/>
      <c r="K25" s="153"/>
      <c r="L25" s="144" t="s">
        <v>43</v>
      </c>
      <c r="M25" s="145"/>
      <c r="N25" s="153"/>
      <c r="O25" s="144" t="s">
        <v>44</v>
      </c>
      <c r="P25" s="145"/>
      <c r="Q25" s="153"/>
      <c r="R25" s="144"/>
      <c r="S25" s="145"/>
      <c r="T25" s="145"/>
      <c r="U25" s="147"/>
      <c r="V25" s="149"/>
      <c r="W25" s="149"/>
      <c r="X25" s="149"/>
      <c r="Y25" s="149"/>
      <c r="Z25" s="30" t="s">
        <v>90</v>
      </c>
      <c r="AA25" s="7"/>
    </row>
    <row r="26" spans="1:27" ht="30" customHeight="1">
      <c r="A26" s="3" t="s">
        <v>91</v>
      </c>
      <c r="B26" s="3" t="s">
        <v>40</v>
      </c>
      <c r="C26" s="150"/>
      <c r="D26" s="151"/>
      <c r="E26" s="152"/>
      <c r="F26" s="8">
        <v>5</v>
      </c>
      <c r="G26" s="8" t="s">
        <v>22</v>
      </c>
      <c r="H26" s="8">
        <v>0</v>
      </c>
      <c r="I26" s="9">
        <v>5</v>
      </c>
      <c r="J26" s="10" t="s">
        <v>22</v>
      </c>
      <c r="K26" s="11">
        <v>0</v>
      </c>
      <c r="L26" s="9">
        <v>7</v>
      </c>
      <c r="M26" s="10" t="s">
        <v>22</v>
      </c>
      <c r="N26" s="11">
        <v>0</v>
      </c>
      <c r="O26" s="9">
        <v>4</v>
      </c>
      <c r="P26" s="10" t="s">
        <v>22</v>
      </c>
      <c r="Q26" s="11">
        <v>1</v>
      </c>
      <c r="R26" s="9"/>
      <c r="S26" s="10" t="s">
        <v>92</v>
      </c>
      <c r="T26" s="12"/>
      <c r="U26" s="13">
        <v>12</v>
      </c>
      <c r="V26" s="14">
        <v>21</v>
      </c>
      <c r="W26" s="14">
        <v>1</v>
      </c>
      <c r="X26" s="14">
        <v>20</v>
      </c>
      <c r="Y26" s="14">
        <v>1</v>
      </c>
      <c r="Z26" s="30" t="s">
        <v>45</v>
      </c>
      <c r="AA26" s="16" t="s">
        <v>40</v>
      </c>
    </row>
    <row r="27" spans="1:27" ht="30" customHeight="1">
      <c r="A27" s="3" t="s">
        <v>93</v>
      </c>
      <c r="B27" s="3" t="s">
        <v>41</v>
      </c>
      <c r="C27" s="9">
        <v>0</v>
      </c>
      <c r="D27" s="17" t="s">
        <v>19</v>
      </c>
      <c r="E27" s="11">
        <v>5</v>
      </c>
      <c r="F27" s="150"/>
      <c r="G27" s="151"/>
      <c r="H27" s="152"/>
      <c r="I27" s="9">
        <v>2</v>
      </c>
      <c r="J27" s="10" t="s">
        <v>20</v>
      </c>
      <c r="K27" s="11">
        <v>2</v>
      </c>
      <c r="L27" s="9">
        <v>6</v>
      </c>
      <c r="M27" s="10" t="s">
        <v>22</v>
      </c>
      <c r="N27" s="11">
        <v>2</v>
      </c>
      <c r="O27" s="9">
        <v>2</v>
      </c>
      <c r="P27" s="10" t="s">
        <v>22</v>
      </c>
      <c r="Q27" s="11">
        <v>1</v>
      </c>
      <c r="R27" s="9"/>
      <c r="S27" s="10" t="s">
        <v>92</v>
      </c>
      <c r="T27" s="12"/>
      <c r="U27" s="13">
        <v>7</v>
      </c>
      <c r="V27" s="14">
        <v>10</v>
      </c>
      <c r="W27" s="14">
        <v>10</v>
      </c>
      <c r="X27" s="14">
        <v>0</v>
      </c>
      <c r="Y27" s="14">
        <v>2</v>
      </c>
      <c r="Z27" s="30" t="s">
        <v>46</v>
      </c>
      <c r="AA27" s="16" t="s">
        <v>41</v>
      </c>
    </row>
    <row r="28" spans="1:27" ht="30" customHeight="1">
      <c r="A28" s="3" t="s">
        <v>7</v>
      </c>
      <c r="B28" s="3" t="s">
        <v>42</v>
      </c>
      <c r="C28" s="9">
        <v>0</v>
      </c>
      <c r="D28" s="17" t="s">
        <v>19</v>
      </c>
      <c r="E28" s="11">
        <v>5</v>
      </c>
      <c r="F28" s="31">
        <v>2</v>
      </c>
      <c r="G28" s="17" t="s">
        <v>20</v>
      </c>
      <c r="H28" s="19">
        <v>2</v>
      </c>
      <c r="I28" s="150"/>
      <c r="J28" s="151"/>
      <c r="K28" s="152"/>
      <c r="L28" s="9">
        <v>5</v>
      </c>
      <c r="M28" s="10" t="s">
        <v>22</v>
      </c>
      <c r="N28" s="11">
        <v>0</v>
      </c>
      <c r="O28" s="9">
        <v>1</v>
      </c>
      <c r="P28" s="10" t="s">
        <v>19</v>
      </c>
      <c r="Q28" s="11">
        <v>3</v>
      </c>
      <c r="R28" s="9"/>
      <c r="S28" s="10" t="s">
        <v>92</v>
      </c>
      <c r="T28" s="12"/>
      <c r="U28" s="13">
        <v>4</v>
      </c>
      <c r="V28" s="14">
        <v>8</v>
      </c>
      <c r="W28" s="14">
        <v>10</v>
      </c>
      <c r="X28" s="14">
        <v>-2</v>
      </c>
      <c r="Y28" s="14">
        <v>4</v>
      </c>
      <c r="Z28" s="30" t="s">
        <v>47</v>
      </c>
      <c r="AA28" s="16" t="s">
        <v>42</v>
      </c>
    </row>
    <row r="29" spans="1:27" ht="30" customHeight="1">
      <c r="A29" s="3" t="s">
        <v>8</v>
      </c>
      <c r="B29" s="3" t="s">
        <v>43</v>
      </c>
      <c r="C29" s="9">
        <v>0</v>
      </c>
      <c r="D29" s="17" t="s">
        <v>19</v>
      </c>
      <c r="E29" s="11">
        <v>7</v>
      </c>
      <c r="F29" s="31">
        <v>2</v>
      </c>
      <c r="G29" s="17" t="s">
        <v>19</v>
      </c>
      <c r="H29" s="19">
        <v>6</v>
      </c>
      <c r="I29" s="9">
        <v>0</v>
      </c>
      <c r="J29" s="17" t="s">
        <v>19</v>
      </c>
      <c r="K29" s="11">
        <v>5</v>
      </c>
      <c r="L29" s="150"/>
      <c r="M29" s="151"/>
      <c r="N29" s="152"/>
      <c r="O29" s="9">
        <v>0</v>
      </c>
      <c r="P29" s="10" t="s">
        <v>19</v>
      </c>
      <c r="Q29" s="11">
        <v>3</v>
      </c>
      <c r="R29" s="9"/>
      <c r="S29" s="10" t="s">
        <v>92</v>
      </c>
      <c r="T29" s="12"/>
      <c r="U29" s="13">
        <v>0</v>
      </c>
      <c r="V29" s="14">
        <v>2</v>
      </c>
      <c r="W29" s="14">
        <v>21</v>
      </c>
      <c r="X29" s="14">
        <v>-19</v>
      </c>
      <c r="Y29" s="14">
        <v>5</v>
      </c>
      <c r="Z29" s="30" t="s">
        <v>48</v>
      </c>
      <c r="AA29" s="16" t="s">
        <v>43</v>
      </c>
    </row>
    <row r="30" spans="1:27" ht="30" customHeight="1">
      <c r="A30" s="3" t="s">
        <v>9</v>
      </c>
      <c r="B30" s="3" t="s">
        <v>44</v>
      </c>
      <c r="C30" s="9">
        <v>1</v>
      </c>
      <c r="D30" s="17" t="s">
        <v>19</v>
      </c>
      <c r="E30" s="11">
        <v>4</v>
      </c>
      <c r="F30" s="8">
        <v>1</v>
      </c>
      <c r="G30" s="20" t="s">
        <v>19</v>
      </c>
      <c r="H30" s="8">
        <v>2</v>
      </c>
      <c r="I30" s="9">
        <v>3</v>
      </c>
      <c r="J30" s="17" t="s">
        <v>22</v>
      </c>
      <c r="K30" s="11">
        <v>1</v>
      </c>
      <c r="L30" s="9">
        <v>3</v>
      </c>
      <c r="M30" s="17" t="s">
        <v>22</v>
      </c>
      <c r="N30" s="11">
        <v>0</v>
      </c>
      <c r="O30" s="150"/>
      <c r="P30" s="151"/>
      <c r="Q30" s="152"/>
      <c r="R30" s="9"/>
      <c r="S30" s="10" t="s">
        <v>92</v>
      </c>
      <c r="T30" s="12"/>
      <c r="U30" s="13">
        <v>6</v>
      </c>
      <c r="V30" s="14">
        <v>8</v>
      </c>
      <c r="W30" s="14">
        <v>7</v>
      </c>
      <c r="X30" s="14">
        <v>1</v>
      </c>
      <c r="Y30" s="14">
        <v>3</v>
      </c>
      <c r="Z30" s="30" t="s">
        <v>49</v>
      </c>
      <c r="AA30" s="16" t="s">
        <v>44</v>
      </c>
    </row>
    <row r="31" spans="1:27" ht="30" customHeight="1" thickBot="1">
      <c r="A31" s="3"/>
      <c r="B31" s="3"/>
      <c r="C31" s="9" t="s">
        <v>27</v>
      </c>
      <c r="D31" s="17"/>
      <c r="E31" s="11"/>
      <c r="F31" s="9"/>
      <c r="G31" s="17"/>
      <c r="H31" s="11"/>
      <c r="I31" s="9"/>
      <c r="J31" s="17"/>
      <c r="K31" s="12"/>
      <c r="L31" s="12"/>
      <c r="M31" s="17"/>
      <c r="N31" s="12"/>
      <c r="O31" s="12"/>
      <c r="P31" s="17"/>
      <c r="Q31" s="12" t="s">
        <v>27</v>
      </c>
      <c r="R31" s="151"/>
      <c r="S31" s="151"/>
      <c r="T31" s="151"/>
      <c r="U31" s="32"/>
      <c r="V31" s="33"/>
      <c r="W31" s="33"/>
      <c r="X31" s="33"/>
      <c r="Y31" s="33"/>
      <c r="Z31" s="24"/>
      <c r="AA31" s="25"/>
    </row>
    <row r="32" spans="1:27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7"/>
      <c r="X32" s="27"/>
      <c r="Y32" s="27"/>
      <c r="Z32" s="28"/>
      <c r="AA32" s="28"/>
    </row>
    <row r="33" spans="1:27" ht="30" customHeight="1" thickBot="1">
      <c r="A33" s="126" t="s">
        <v>94</v>
      </c>
      <c r="B33" s="12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7"/>
      <c r="V33" s="27"/>
      <c r="W33" s="27"/>
      <c r="X33" s="27"/>
      <c r="Y33" s="27"/>
      <c r="Z33" s="28"/>
      <c r="AA33" s="28"/>
    </row>
    <row r="34" spans="1:27" ht="30" customHeight="1">
      <c r="A34" s="2"/>
      <c r="B34" s="3" t="s">
        <v>62</v>
      </c>
      <c r="C34" s="144" t="s">
        <v>95</v>
      </c>
      <c r="D34" s="145"/>
      <c r="E34" s="153"/>
      <c r="F34" s="144" t="s">
        <v>96</v>
      </c>
      <c r="G34" s="145"/>
      <c r="H34" s="153"/>
      <c r="I34" s="144" t="s">
        <v>97</v>
      </c>
      <c r="J34" s="145"/>
      <c r="K34" s="153"/>
      <c r="L34" s="144" t="s">
        <v>98</v>
      </c>
      <c r="M34" s="145"/>
      <c r="N34" s="153"/>
      <c r="O34" s="144" t="s">
        <v>99</v>
      </c>
      <c r="P34" s="145"/>
      <c r="Q34" s="153"/>
      <c r="R34" s="144" t="s">
        <v>100</v>
      </c>
      <c r="S34" s="145"/>
      <c r="T34" s="145"/>
      <c r="U34" s="146" t="s">
        <v>65</v>
      </c>
      <c r="V34" s="148" t="s">
        <v>66</v>
      </c>
      <c r="W34" s="148" t="s">
        <v>67</v>
      </c>
      <c r="X34" s="148" t="s">
        <v>68</v>
      </c>
      <c r="Y34" s="148" t="s">
        <v>69</v>
      </c>
      <c r="Z34" s="29" t="s">
        <v>69</v>
      </c>
      <c r="AA34" s="5" t="s">
        <v>71</v>
      </c>
    </row>
    <row r="35" spans="1:27" ht="30" customHeight="1">
      <c r="A35" s="3" t="s">
        <v>62</v>
      </c>
      <c r="B35" s="3" t="s">
        <v>71</v>
      </c>
      <c r="C35" s="144" t="s">
        <v>50</v>
      </c>
      <c r="D35" s="145"/>
      <c r="E35" s="153"/>
      <c r="F35" s="144" t="s">
        <v>51</v>
      </c>
      <c r="G35" s="145"/>
      <c r="H35" s="153"/>
      <c r="I35" s="144" t="s">
        <v>52</v>
      </c>
      <c r="J35" s="145"/>
      <c r="K35" s="153"/>
      <c r="L35" s="144" t="s">
        <v>53</v>
      </c>
      <c r="M35" s="145"/>
      <c r="N35" s="153"/>
      <c r="O35" s="144" t="s">
        <v>54</v>
      </c>
      <c r="P35" s="145"/>
      <c r="Q35" s="153"/>
      <c r="R35" s="144" t="s">
        <v>55</v>
      </c>
      <c r="S35" s="145"/>
      <c r="T35" s="145"/>
      <c r="U35" s="147"/>
      <c r="V35" s="149"/>
      <c r="W35" s="149"/>
      <c r="X35" s="149"/>
      <c r="Y35" s="149"/>
      <c r="Z35" s="30" t="s">
        <v>101</v>
      </c>
      <c r="AA35" s="7"/>
    </row>
    <row r="36" spans="1:27" ht="30" customHeight="1">
      <c r="A36" s="3" t="s">
        <v>102</v>
      </c>
      <c r="B36" s="3" t="s">
        <v>50</v>
      </c>
      <c r="C36" s="150"/>
      <c r="D36" s="151"/>
      <c r="E36" s="152"/>
      <c r="F36" s="8">
        <v>1</v>
      </c>
      <c r="G36" s="8" t="s">
        <v>22</v>
      </c>
      <c r="H36" s="8">
        <v>0</v>
      </c>
      <c r="I36" s="9">
        <v>4</v>
      </c>
      <c r="J36" s="10" t="s">
        <v>22</v>
      </c>
      <c r="K36" s="11">
        <v>0</v>
      </c>
      <c r="L36" s="9">
        <v>7</v>
      </c>
      <c r="M36" s="10" t="s">
        <v>22</v>
      </c>
      <c r="N36" s="11">
        <v>0</v>
      </c>
      <c r="O36" s="9">
        <v>5</v>
      </c>
      <c r="P36" s="10" t="s">
        <v>22</v>
      </c>
      <c r="Q36" s="11">
        <v>0</v>
      </c>
      <c r="R36" s="9">
        <v>6</v>
      </c>
      <c r="S36" s="10" t="s">
        <v>22</v>
      </c>
      <c r="T36" s="12">
        <v>0</v>
      </c>
      <c r="U36" s="13">
        <v>15</v>
      </c>
      <c r="V36" s="14">
        <v>23</v>
      </c>
      <c r="W36" s="14">
        <v>0</v>
      </c>
      <c r="X36" s="14">
        <v>23</v>
      </c>
      <c r="Y36" s="14">
        <v>1</v>
      </c>
      <c r="Z36" s="30" t="s">
        <v>56</v>
      </c>
      <c r="AA36" s="16" t="s">
        <v>50</v>
      </c>
    </row>
    <row r="37" spans="1:27" ht="30" customHeight="1">
      <c r="A37" s="3" t="s">
        <v>103</v>
      </c>
      <c r="B37" s="3" t="s">
        <v>51</v>
      </c>
      <c r="C37" s="9">
        <v>0</v>
      </c>
      <c r="D37" s="17" t="s">
        <v>19</v>
      </c>
      <c r="E37" s="11">
        <v>1</v>
      </c>
      <c r="F37" s="150"/>
      <c r="G37" s="151"/>
      <c r="H37" s="152"/>
      <c r="I37" s="9">
        <v>6</v>
      </c>
      <c r="J37" s="10" t="s">
        <v>22</v>
      </c>
      <c r="K37" s="11">
        <v>1</v>
      </c>
      <c r="L37" s="9">
        <v>3</v>
      </c>
      <c r="M37" s="10" t="s">
        <v>22</v>
      </c>
      <c r="N37" s="11">
        <v>0</v>
      </c>
      <c r="O37" s="9">
        <v>1</v>
      </c>
      <c r="P37" s="10" t="s">
        <v>22</v>
      </c>
      <c r="Q37" s="11">
        <v>0</v>
      </c>
      <c r="R37" s="9">
        <v>4</v>
      </c>
      <c r="S37" s="10" t="s">
        <v>22</v>
      </c>
      <c r="T37" s="12">
        <v>0</v>
      </c>
      <c r="U37" s="13">
        <v>12</v>
      </c>
      <c r="V37" s="14">
        <v>14</v>
      </c>
      <c r="W37" s="14">
        <v>2</v>
      </c>
      <c r="X37" s="14">
        <v>12</v>
      </c>
      <c r="Y37" s="14">
        <v>2</v>
      </c>
      <c r="Z37" s="30" t="s">
        <v>57</v>
      </c>
      <c r="AA37" s="16" t="s">
        <v>51</v>
      </c>
    </row>
    <row r="38" spans="1:27" ht="30" customHeight="1">
      <c r="A38" s="3" t="s">
        <v>10</v>
      </c>
      <c r="B38" s="3" t="s">
        <v>52</v>
      </c>
      <c r="C38" s="9">
        <v>0</v>
      </c>
      <c r="D38" s="17" t="s">
        <v>19</v>
      </c>
      <c r="E38" s="11">
        <v>4</v>
      </c>
      <c r="F38" s="9">
        <v>1</v>
      </c>
      <c r="G38" s="17" t="s">
        <v>19</v>
      </c>
      <c r="H38" s="11">
        <v>6</v>
      </c>
      <c r="I38" s="150"/>
      <c r="J38" s="151"/>
      <c r="K38" s="152"/>
      <c r="L38" s="9">
        <v>2</v>
      </c>
      <c r="M38" s="10" t="s">
        <v>19</v>
      </c>
      <c r="N38" s="11">
        <v>3</v>
      </c>
      <c r="O38" s="9">
        <v>5</v>
      </c>
      <c r="P38" s="10" t="s">
        <v>19</v>
      </c>
      <c r="Q38" s="11">
        <v>6</v>
      </c>
      <c r="R38" s="9">
        <v>3</v>
      </c>
      <c r="S38" s="10" t="s">
        <v>22</v>
      </c>
      <c r="T38" s="12">
        <v>1</v>
      </c>
      <c r="U38" s="13">
        <v>3</v>
      </c>
      <c r="V38" s="14">
        <v>11</v>
      </c>
      <c r="W38" s="14">
        <v>20</v>
      </c>
      <c r="X38" s="14">
        <v>-9</v>
      </c>
      <c r="Y38" s="14">
        <v>5</v>
      </c>
      <c r="Z38" s="30" t="s">
        <v>58</v>
      </c>
      <c r="AA38" s="16" t="s">
        <v>52</v>
      </c>
    </row>
    <row r="39" spans="1:27" ht="30" customHeight="1">
      <c r="A39" s="3" t="s">
        <v>11</v>
      </c>
      <c r="B39" s="3" t="s">
        <v>53</v>
      </c>
      <c r="C39" s="9">
        <v>0</v>
      </c>
      <c r="D39" s="17" t="s">
        <v>19</v>
      </c>
      <c r="E39" s="11">
        <v>7</v>
      </c>
      <c r="F39" s="9">
        <v>0</v>
      </c>
      <c r="G39" s="17" t="s">
        <v>19</v>
      </c>
      <c r="H39" s="11">
        <v>3</v>
      </c>
      <c r="I39" s="9">
        <v>3</v>
      </c>
      <c r="J39" s="17" t="s">
        <v>22</v>
      </c>
      <c r="K39" s="11">
        <v>2</v>
      </c>
      <c r="L39" s="150"/>
      <c r="M39" s="151"/>
      <c r="N39" s="152"/>
      <c r="O39" s="9">
        <v>2</v>
      </c>
      <c r="P39" s="10" t="s">
        <v>19</v>
      </c>
      <c r="Q39" s="11">
        <v>4</v>
      </c>
      <c r="R39" s="9">
        <v>1</v>
      </c>
      <c r="S39" s="10" t="s">
        <v>22</v>
      </c>
      <c r="T39" s="12">
        <v>0</v>
      </c>
      <c r="U39" s="13">
        <v>6</v>
      </c>
      <c r="V39" s="14">
        <v>6</v>
      </c>
      <c r="W39" s="14">
        <v>16</v>
      </c>
      <c r="X39" s="14">
        <v>-10</v>
      </c>
      <c r="Y39" s="14">
        <v>4</v>
      </c>
      <c r="Z39" s="30" t="s">
        <v>59</v>
      </c>
      <c r="AA39" s="16" t="s">
        <v>53</v>
      </c>
    </row>
    <row r="40" spans="1:27" ht="30" customHeight="1">
      <c r="A40" s="3" t="s">
        <v>12</v>
      </c>
      <c r="B40" s="3" t="s">
        <v>54</v>
      </c>
      <c r="C40" s="9">
        <v>0</v>
      </c>
      <c r="D40" s="17" t="s">
        <v>19</v>
      </c>
      <c r="E40" s="11">
        <v>5</v>
      </c>
      <c r="F40" s="9">
        <v>0</v>
      </c>
      <c r="G40" s="17" t="s">
        <v>19</v>
      </c>
      <c r="H40" s="11">
        <v>1</v>
      </c>
      <c r="I40" s="9">
        <v>6</v>
      </c>
      <c r="J40" s="17" t="s">
        <v>22</v>
      </c>
      <c r="K40" s="11">
        <v>5</v>
      </c>
      <c r="L40" s="9">
        <v>4</v>
      </c>
      <c r="M40" s="17" t="s">
        <v>22</v>
      </c>
      <c r="N40" s="11">
        <v>2</v>
      </c>
      <c r="O40" s="150"/>
      <c r="P40" s="151"/>
      <c r="Q40" s="152"/>
      <c r="R40" s="9">
        <v>2</v>
      </c>
      <c r="S40" s="10" t="s">
        <v>22</v>
      </c>
      <c r="T40" s="12">
        <v>0</v>
      </c>
      <c r="U40" s="13">
        <v>9</v>
      </c>
      <c r="V40" s="14">
        <v>12</v>
      </c>
      <c r="W40" s="14">
        <v>13</v>
      </c>
      <c r="X40" s="14">
        <v>-1</v>
      </c>
      <c r="Y40" s="14">
        <v>3</v>
      </c>
      <c r="Z40" s="30" t="s">
        <v>60</v>
      </c>
      <c r="AA40" s="16" t="s">
        <v>54</v>
      </c>
    </row>
    <row r="41" spans="1:27" ht="30" customHeight="1" thickBot="1">
      <c r="A41" s="3" t="s">
        <v>13</v>
      </c>
      <c r="B41" s="3" t="s">
        <v>55</v>
      </c>
      <c r="C41" s="9">
        <v>0</v>
      </c>
      <c r="D41" s="17" t="s">
        <v>19</v>
      </c>
      <c r="E41" s="11">
        <v>6</v>
      </c>
      <c r="F41" s="9">
        <v>0</v>
      </c>
      <c r="G41" s="17" t="s">
        <v>19</v>
      </c>
      <c r="H41" s="11">
        <v>4</v>
      </c>
      <c r="I41" s="9">
        <v>1</v>
      </c>
      <c r="J41" s="17" t="s">
        <v>19</v>
      </c>
      <c r="K41" s="11">
        <v>3</v>
      </c>
      <c r="L41" s="9">
        <v>0</v>
      </c>
      <c r="M41" s="17" t="s">
        <v>19</v>
      </c>
      <c r="N41" s="11">
        <v>1</v>
      </c>
      <c r="O41" s="9">
        <v>0</v>
      </c>
      <c r="P41" s="17" t="s">
        <v>19</v>
      </c>
      <c r="Q41" s="11">
        <v>2</v>
      </c>
      <c r="R41" s="150"/>
      <c r="S41" s="151"/>
      <c r="T41" s="151"/>
      <c r="U41" s="32">
        <v>0</v>
      </c>
      <c r="V41" s="33">
        <v>1</v>
      </c>
      <c r="W41" s="33">
        <v>16</v>
      </c>
      <c r="X41" s="33">
        <v>-15</v>
      </c>
      <c r="Y41" s="33">
        <v>6</v>
      </c>
      <c r="Z41" s="24" t="s">
        <v>61</v>
      </c>
      <c r="AA41" s="25" t="s">
        <v>55</v>
      </c>
    </row>
    <row r="42" spans="1:2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</sheetData>
  <sheetProtection/>
  <mergeCells count="97">
    <mergeCell ref="A33:B33"/>
    <mergeCell ref="A23:B23"/>
    <mergeCell ref="A13:B13"/>
    <mergeCell ref="A3:B3"/>
    <mergeCell ref="F4:H4"/>
    <mergeCell ref="I4:K4"/>
    <mergeCell ref="L4:N4"/>
    <mergeCell ref="A1:AA1"/>
    <mergeCell ref="Y4:Y5"/>
    <mergeCell ref="C5:E5"/>
    <mergeCell ref="F5:H5"/>
    <mergeCell ref="I5:K5"/>
    <mergeCell ref="L5:N5"/>
    <mergeCell ref="W4:W5"/>
    <mergeCell ref="X4:X5"/>
    <mergeCell ref="R5:T5"/>
    <mergeCell ref="C6:E6"/>
    <mergeCell ref="O4:Q4"/>
    <mergeCell ref="R4:T4"/>
    <mergeCell ref="U4:U5"/>
    <mergeCell ref="V4:V5"/>
    <mergeCell ref="O5:Q5"/>
    <mergeCell ref="C4:E4"/>
    <mergeCell ref="F7:H7"/>
    <mergeCell ref="I8:K8"/>
    <mergeCell ref="L9:N9"/>
    <mergeCell ref="R11:T11"/>
    <mergeCell ref="O10:Q10"/>
    <mergeCell ref="Y14:Y15"/>
    <mergeCell ref="C15:E15"/>
    <mergeCell ref="F15:H15"/>
    <mergeCell ref="I15:K15"/>
    <mergeCell ref="L15:N15"/>
    <mergeCell ref="O15:Q15"/>
    <mergeCell ref="C14:E14"/>
    <mergeCell ref="F14:H14"/>
    <mergeCell ref="I14:K14"/>
    <mergeCell ref="L14:N14"/>
    <mergeCell ref="X14:X15"/>
    <mergeCell ref="R15:T15"/>
    <mergeCell ref="R14:T14"/>
    <mergeCell ref="C16:E16"/>
    <mergeCell ref="O14:Q14"/>
    <mergeCell ref="U14:U15"/>
    <mergeCell ref="V14:V15"/>
    <mergeCell ref="W14:W15"/>
    <mergeCell ref="F17:H17"/>
    <mergeCell ref="I18:K18"/>
    <mergeCell ref="L19:N19"/>
    <mergeCell ref="R21:T21"/>
    <mergeCell ref="O20:Q20"/>
    <mergeCell ref="Y24:Y25"/>
    <mergeCell ref="U24:U25"/>
    <mergeCell ref="V24:V25"/>
    <mergeCell ref="W24:W25"/>
    <mergeCell ref="X24:X25"/>
    <mergeCell ref="R25:T25"/>
    <mergeCell ref="R24:T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C26:E26"/>
    <mergeCell ref="F27:H27"/>
    <mergeCell ref="I28:K28"/>
    <mergeCell ref="L29:N29"/>
    <mergeCell ref="R31:T31"/>
    <mergeCell ref="O30:Q30"/>
    <mergeCell ref="O34:Q34"/>
    <mergeCell ref="I35:K35"/>
    <mergeCell ref="L35:N35"/>
    <mergeCell ref="O35:Q35"/>
    <mergeCell ref="C34:E34"/>
    <mergeCell ref="F34:H34"/>
    <mergeCell ref="I34:K34"/>
    <mergeCell ref="L34:N34"/>
    <mergeCell ref="R41:T41"/>
    <mergeCell ref="R35:T35"/>
    <mergeCell ref="C36:E36"/>
    <mergeCell ref="F37:H37"/>
    <mergeCell ref="I38:K38"/>
    <mergeCell ref="L39:N39"/>
    <mergeCell ref="O40:Q40"/>
    <mergeCell ref="C35:E35"/>
    <mergeCell ref="F35:H35"/>
    <mergeCell ref="R34:T34"/>
    <mergeCell ref="U34:U35"/>
    <mergeCell ref="V34:V35"/>
    <mergeCell ref="Y34:Y35"/>
    <mergeCell ref="W34:W35"/>
    <mergeCell ref="X34:X3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4">
      <selection activeCell="Y45" sqref="Y45"/>
    </sheetView>
  </sheetViews>
  <sheetFormatPr defaultColWidth="9.00390625" defaultRowHeight="13.5"/>
  <cols>
    <col min="1" max="1" width="2.875" style="41" customWidth="1"/>
    <col min="2" max="9" width="2.875" style="42" customWidth="1"/>
    <col min="10" max="10" width="2.875" style="41" customWidth="1"/>
    <col min="11" max="15" width="3.125" style="42" customWidth="1"/>
    <col min="16" max="16" width="3.25390625" style="42" customWidth="1"/>
    <col min="17" max="17" width="4.625" style="41" customWidth="1"/>
    <col min="18" max="18" width="6.625" style="41" customWidth="1"/>
    <col min="19" max="19" width="8.625" style="41" customWidth="1"/>
    <col min="20" max="20" width="3.375" style="41" customWidth="1"/>
    <col min="21" max="21" width="4.125" style="41" customWidth="1"/>
    <col min="22" max="22" width="3.125" style="41" customWidth="1"/>
    <col min="23" max="25" width="8.625" style="41" customWidth="1"/>
    <col min="26" max="26" width="9.00390625" style="41" customWidth="1"/>
    <col min="27" max="27" width="4.125" style="41" hidden="1" customWidth="1"/>
    <col min="28" max="28" width="3.625" style="41" hidden="1" customWidth="1"/>
    <col min="29" max="31" width="0" style="41" hidden="1" customWidth="1"/>
    <col min="32" max="32" width="9.00390625" style="41" customWidth="1"/>
  </cols>
  <sheetData>
    <row r="1" spans="1:27" ht="43.5" customHeight="1">
      <c r="A1" s="158" t="s">
        <v>181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4" ht="43.5" customHeight="1" thickBot="1">
      <c r="A2" s="43" t="s">
        <v>106</v>
      </c>
      <c r="J2" s="127"/>
      <c r="K2" s="79" t="s">
        <v>107</v>
      </c>
      <c r="L2" s="79" t="str">
        <f>'[1]決勝トーナメント表'!M2</f>
        <v>ｶﾗｰｽﾞ</v>
      </c>
      <c r="M2" s="79"/>
      <c r="N2" s="79"/>
      <c r="O2" s="79"/>
      <c r="R2" s="39"/>
      <c r="S2" s="39"/>
      <c r="T2" s="39"/>
      <c r="U2" s="39"/>
      <c r="V2" s="39"/>
      <c r="W2" s="39"/>
      <c r="X2" s="40"/>
    </row>
    <row r="3" spans="9:26" ht="19.5" customHeight="1" thickTop="1">
      <c r="I3" s="124"/>
      <c r="J3" s="125"/>
      <c r="K3" s="79"/>
      <c r="L3" s="79"/>
      <c r="M3" s="79"/>
      <c r="N3" s="79"/>
      <c r="O3" s="79"/>
      <c r="Z3" s="45"/>
    </row>
    <row r="4" spans="9:26" ht="19.5" customHeight="1" thickBot="1">
      <c r="I4" s="129"/>
      <c r="J4" s="50" t="s">
        <v>108</v>
      </c>
      <c r="Q4" s="48" t="s">
        <v>109</v>
      </c>
      <c r="R4" s="49"/>
      <c r="S4" s="45"/>
      <c r="T4" s="45"/>
      <c r="U4" s="45"/>
      <c r="V4" s="45"/>
      <c r="W4" s="45"/>
      <c r="X4" s="45"/>
      <c r="Y4" s="45"/>
      <c r="Z4" s="45"/>
    </row>
    <row r="5" spans="9:26" ht="19.5" customHeight="1" thickTop="1">
      <c r="I5" s="128"/>
      <c r="J5" s="97"/>
      <c r="Q5" s="167" t="s">
        <v>110</v>
      </c>
      <c r="R5" s="168"/>
      <c r="S5" s="169"/>
      <c r="T5" s="169"/>
      <c r="U5" s="170"/>
      <c r="V5" s="170"/>
      <c r="W5" s="171"/>
      <c r="X5" s="57" t="s">
        <v>111</v>
      </c>
      <c r="Y5" s="57" t="s">
        <v>112</v>
      </c>
      <c r="Z5" s="49"/>
    </row>
    <row r="6" spans="9:30" ht="19.5" customHeight="1">
      <c r="I6" s="47"/>
      <c r="J6" s="58"/>
      <c r="K6" s="79" t="s">
        <v>138</v>
      </c>
      <c r="L6" s="79" t="str">
        <f>'[1]決勝トーナメント表'!M6</f>
        <v>ﾚｽﾀ</v>
      </c>
      <c r="M6" s="79"/>
      <c r="N6" s="79"/>
      <c r="O6" s="79"/>
      <c r="Q6" s="172" t="s">
        <v>139</v>
      </c>
      <c r="R6" s="73">
        <v>0.3958333333333333</v>
      </c>
      <c r="S6" s="55" t="str">
        <f>$L$2</f>
        <v>ｶﾗｰｽﾞ</v>
      </c>
      <c r="T6" s="38">
        <f>IF('[1]決勝トーナメント表'!G70="","",$AC6)</f>
        <v>4</v>
      </c>
      <c r="U6" s="55" t="s">
        <v>140</v>
      </c>
      <c r="V6" s="74">
        <f>IF('[1]決勝トーナメント表'!I70="","",$AD6)</f>
        <v>0</v>
      </c>
      <c r="W6" s="56" t="str">
        <f>$L$6</f>
        <v>ﾚｽﾀ</v>
      </c>
      <c r="X6" s="165" t="str">
        <f>$W$10</f>
        <v>ｴｽﾋﾟﾛｯｻ</v>
      </c>
      <c r="Y6" s="161" t="str">
        <f>S10</f>
        <v>ＭＩＯびわこ</v>
      </c>
      <c r="Z6" s="45"/>
      <c r="AC6" s="41">
        <f>'[1]決勝トーナメント表'!G70</f>
        <v>4</v>
      </c>
      <c r="AD6" s="41">
        <f>'[1]決勝トーナメント表'!I70</f>
        <v>0</v>
      </c>
    </row>
    <row r="7" spans="9:30" ht="19.5" customHeight="1">
      <c r="I7" s="47"/>
      <c r="K7" s="79"/>
      <c r="L7" s="79"/>
      <c r="M7" s="79"/>
      <c r="N7" s="79"/>
      <c r="O7" s="79"/>
      <c r="Q7" s="173"/>
      <c r="R7" s="67"/>
      <c r="S7" s="68" t="s">
        <v>141</v>
      </c>
      <c r="T7" s="58">
        <f>IF($T6="","",IF('[1]決勝トーナメント表'!G71="","",$AC7))</f>
      </c>
      <c r="U7" s="69"/>
      <c r="V7" s="70">
        <f>IF($T6="","",IF('[1]決勝トーナメント表'!I71="","",$AD7))</f>
      </c>
      <c r="W7" s="174"/>
      <c r="X7" s="166"/>
      <c r="Y7" s="162"/>
      <c r="Z7" s="45"/>
      <c r="AC7" s="41">
        <f>'[1]決勝トーナメント表'!G71</f>
        <v>0</v>
      </c>
      <c r="AD7" s="41">
        <f>'[1]決勝トーナメント表'!I71</f>
        <v>0</v>
      </c>
    </row>
    <row r="8" spans="8:30" ht="19.5" customHeight="1">
      <c r="H8" s="46"/>
      <c r="I8" s="97" t="s">
        <v>142</v>
      </c>
      <c r="Q8" s="172" t="s">
        <v>143</v>
      </c>
      <c r="R8" s="73">
        <v>0.4583333333333333</v>
      </c>
      <c r="S8" s="55" t="str">
        <f>$L$10</f>
        <v>ﾗﾄﾞｿﾝ</v>
      </c>
      <c r="T8" s="38">
        <f>IF('[1]決勝トーナメント表'!G72="","",$AC8)</f>
        <v>9</v>
      </c>
      <c r="U8" s="55" t="s">
        <v>140</v>
      </c>
      <c r="V8" s="74">
        <f>IF('[1]決勝トーナメント表'!I72="","",$AD8)</f>
        <v>1</v>
      </c>
      <c r="W8" s="56" t="str">
        <f>$L$14</f>
        <v>MIO東近江</v>
      </c>
      <c r="X8" s="165" t="str">
        <f>S12</f>
        <v>JOY</v>
      </c>
      <c r="Y8" s="161" t="str">
        <f>W12</f>
        <v>湖東</v>
      </c>
      <c r="Z8" s="45"/>
      <c r="AC8" s="41">
        <f>'[1]決勝トーナメント表'!G72</f>
        <v>9</v>
      </c>
      <c r="AD8" s="41">
        <f>'[1]決勝トーナメント表'!I72</f>
        <v>1</v>
      </c>
    </row>
    <row r="9" spans="8:30" ht="19.5" customHeight="1">
      <c r="H9" s="51"/>
      <c r="I9" s="97"/>
      <c r="Q9" s="58"/>
      <c r="R9" s="77"/>
      <c r="S9" s="78" t="s">
        <v>141</v>
      </c>
      <c r="T9" s="58">
        <f>IF($T8="","",IF('[1]決勝トーナメント表'!G73="","",$AC9))</f>
      </c>
      <c r="U9" s="69"/>
      <c r="V9" s="70">
        <f>IF($T8="","",IF('[1]決勝トーナメント表'!I73="","",$AD9))</f>
      </c>
      <c r="W9" s="70"/>
      <c r="X9" s="166"/>
      <c r="Y9" s="162"/>
      <c r="Z9" s="45"/>
      <c r="AC9" s="41">
        <f>'[1]決勝トーナメント表'!G73</f>
        <v>0</v>
      </c>
      <c r="AD9" s="41">
        <f>'[1]決勝トーナメント表'!I73</f>
        <v>0</v>
      </c>
    </row>
    <row r="10" spans="8:30" ht="19.5" customHeight="1" thickBot="1">
      <c r="H10" s="47"/>
      <c r="I10" s="131"/>
      <c r="J10" s="127"/>
      <c r="K10" s="79" t="s">
        <v>144</v>
      </c>
      <c r="L10" s="79" t="str">
        <f>'[1]決勝トーナメント表'!M10</f>
        <v>ﾗﾄﾞｿﾝ</v>
      </c>
      <c r="M10" s="79"/>
      <c r="N10" s="79"/>
      <c r="O10" s="79"/>
      <c r="Q10" s="175" t="s">
        <v>145</v>
      </c>
      <c r="R10" s="81">
        <v>0.5208333333333334</v>
      </c>
      <c r="S10" s="82" t="str">
        <f>$L$18</f>
        <v>ＭＩＯびわこ</v>
      </c>
      <c r="T10" s="38">
        <f>IF('[1]決勝トーナメント表'!G74="","",$AC10)</f>
        <v>9</v>
      </c>
      <c r="U10" s="55" t="s">
        <v>140</v>
      </c>
      <c r="V10" s="74">
        <f>IF('[1]決勝トーナメント表'!I74="","",$AD10)</f>
        <v>0</v>
      </c>
      <c r="W10" s="176" t="str">
        <f>$L$22</f>
        <v>ｴｽﾋﾟﾛｯｻ</v>
      </c>
      <c r="X10" s="165" t="str">
        <f>W6</f>
        <v>ﾚｽﾀ</v>
      </c>
      <c r="Y10" s="161" t="str">
        <f>S6</f>
        <v>ｶﾗｰｽﾞ</v>
      </c>
      <c r="Z10" s="45"/>
      <c r="AC10" s="41">
        <f>'[1]決勝トーナメント表'!G74</f>
        <v>9</v>
      </c>
      <c r="AD10" s="41">
        <f>'[1]決勝トーナメント表'!I74</f>
        <v>0</v>
      </c>
    </row>
    <row r="11" spans="8:30" ht="19.5" customHeight="1" thickTop="1">
      <c r="H11" s="47"/>
      <c r="I11" s="132"/>
      <c r="J11" s="125"/>
      <c r="K11" s="79"/>
      <c r="L11" s="79"/>
      <c r="M11" s="79"/>
      <c r="N11" s="79"/>
      <c r="O11" s="79"/>
      <c r="Q11" s="173"/>
      <c r="R11" s="67"/>
      <c r="S11" s="68" t="s">
        <v>141</v>
      </c>
      <c r="T11" s="58">
        <f>IF($T10="","",IF('[1]決勝トーナメント表'!G75="","",$AC11))</f>
      </c>
      <c r="U11" s="69"/>
      <c r="V11" s="70">
        <f>IF($T10="","",IF('[1]決勝トーナメント表'!I75="","",$AD11))</f>
      </c>
      <c r="W11" s="174"/>
      <c r="X11" s="166"/>
      <c r="Y11" s="162"/>
      <c r="Z11" s="45"/>
      <c r="AC11" s="41">
        <f>'[1]決勝トーナメント表'!G75</f>
        <v>0</v>
      </c>
      <c r="AD11" s="41">
        <f>'[1]決勝トーナメント表'!I75</f>
        <v>0</v>
      </c>
    </row>
    <row r="12" spans="8:30" ht="19.5" customHeight="1" thickBot="1">
      <c r="H12" s="47"/>
      <c r="I12" s="133"/>
      <c r="J12" s="50" t="s">
        <v>143</v>
      </c>
      <c r="K12" s="42" t="s">
        <v>146</v>
      </c>
      <c r="Q12" s="172" t="s">
        <v>147</v>
      </c>
      <c r="R12" s="73">
        <v>0.5833333333333334</v>
      </c>
      <c r="S12" s="55" t="str">
        <f>$L$26</f>
        <v>JOY</v>
      </c>
      <c r="T12" s="38">
        <f>IF('[1]決勝トーナメント表'!G76="","",$AC12)</f>
        <v>1</v>
      </c>
      <c r="U12" s="55" t="s">
        <v>140</v>
      </c>
      <c r="V12" s="74">
        <f>IF('[1]決勝トーナメント表'!I76="","",$AD12)</f>
        <v>4</v>
      </c>
      <c r="W12" s="56" t="str">
        <f>$L$30</f>
        <v>湖東</v>
      </c>
      <c r="X12" s="165" t="str">
        <f>S8</f>
        <v>ﾗﾄﾞｿﾝ</v>
      </c>
      <c r="Y12" s="161" t="str">
        <f>W8</f>
        <v>MIO東近江</v>
      </c>
      <c r="Z12" s="45"/>
      <c r="AC12" s="41">
        <f>'[1]決勝トーナメント表'!G76</f>
        <v>1</v>
      </c>
      <c r="AD12" s="41">
        <f>'[1]決勝トーナメント表'!I76</f>
        <v>4</v>
      </c>
    </row>
    <row r="13" spans="8:30" ht="19.5" customHeight="1" thickTop="1">
      <c r="H13" s="47"/>
      <c r="J13" s="97"/>
      <c r="Q13" s="177"/>
      <c r="R13" s="91"/>
      <c r="S13" s="78" t="s">
        <v>141</v>
      </c>
      <c r="T13" s="58">
        <f>IF($T12="","",IF('[1]決勝トーナメント表'!G77="","",$AC13))</f>
      </c>
      <c r="U13" s="44"/>
      <c r="V13" s="70">
        <f>IF($T12="","",IF('[1]決勝トーナメント表'!I77="","",$AD13))</f>
      </c>
      <c r="W13" s="178"/>
      <c r="X13" s="166"/>
      <c r="Y13" s="162"/>
      <c r="Z13" s="45"/>
      <c r="AC13" s="41">
        <f>'[1]決勝トーナメント表'!G77</f>
        <v>0</v>
      </c>
      <c r="AD13" s="41">
        <f>'[1]決勝トーナメント表'!I77</f>
        <v>0</v>
      </c>
    </row>
    <row r="14" spans="8:26" ht="19.5" customHeight="1">
      <c r="H14" s="47"/>
      <c r="J14" s="58"/>
      <c r="K14" s="79" t="s">
        <v>148</v>
      </c>
      <c r="L14" s="79" t="str">
        <f>'[1]決勝トーナメント表'!M14</f>
        <v>MIO東近江</v>
      </c>
      <c r="M14" s="79"/>
      <c r="N14" s="79"/>
      <c r="O14" s="79"/>
      <c r="Z14" s="49"/>
    </row>
    <row r="15" spans="8:26" ht="19.5" customHeight="1">
      <c r="H15" s="47"/>
      <c r="K15" s="79"/>
      <c r="L15" s="79"/>
      <c r="M15" s="79"/>
      <c r="N15" s="79"/>
      <c r="O15" s="79"/>
      <c r="Q15" s="179" t="s">
        <v>113</v>
      </c>
      <c r="R15" s="170"/>
      <c r="S15" s="169"/>
      <c r="T15" s="169"/>
      <c r="U15" s="170"/>
      <c r="V15" s="170"/>
      <c r="W15" s="170"/>
      <c r="X15" s="57" t="s">
        <v>111</v>
      </c>
      <c r="Y15" s="57" t="s">
        <v>112</v>
      </c>
      <c r="Z15" s="49"/>
    </row>
    <row r="16" spans="3:30" ht="19.5" customHeight="1">
      <c r="C16" s="89"/>
      <c r="D16" s="89"/>
      <c r="E16" s="89"/>
      <c r="F16" s="89"/>
      <c r="G16" s="46"/>
      <c r="H16" s="97" t="s">
        <v>149</v>
      </c>
      <c r="Q16" s="180" t="s">
        <v>150</v>
      </c>
      <c r="R16" s="73">
        <v>0.3958333333333333</v>
      </c>
      <c r="S16" s="55" t="str">
        <f>$L$34</f>
        <v>YASU</v>
      </c>
      <c r="T16" s="38">
        <f>IF('[1]決勝トーナメント表'!G81="","",$AC16)</f>
        <v>1</v>
      </c>
      <c r="U16" s="55" t="s">
        <v>140</v>
      </c>
      <c r="V16" s="74">
        <f>IF('[1]決勝トーナメント表'!I81="","",$AD16)</f>
        <v>0</v>
      </c>
      <c r="W16" s="106" t="str">
        <f>$L$38</f>
        <v>SAGAWA</v>
      </c>
      <c r="X16" s="165" t="str">
        <f>W20</f>
        <v>ｸﾞﾗﾋﾞｽ</v>
      </c>
      <c r="Y16" s="161" t="str">
        <f>S20</f>
        <v>SETA</v>
      </c>
      <c r="Z16" s="45"/>
      <c r="AC16" s="41">
        <f>'[1]決勝トーナメント表'!G81</f>
        <v>1</v>
      </c>
      <c r="AD16" s="41">
        <f>'[1]決勝トーナメント表'!I81</f>
        <v>0</v>
      </c>
    </row>
    <row r="17" spans="3:30" ht="19.5" customHeight="1">
      <c r="C17" s="51"/>
      <c r="H17" s="97"/>
      <c r="Q17" s="181"/>
      <c r="R17" s="91"/>
      <c r="S17" s="78" t="s">
        <v>141</v>
      </c>
      <c r="T17" s="58">
        <f>IF($T16="","",IF('[1]決勝トーナメント表'!G82="","",$AC17))</f>
      </c>
      <c r="U17" s="69"/>
      <c r="V17" s="70">
        <f>IF($T16="","",IF('[1]決勝トーナメント表'!I82="","",$AD17))</f>
      </c>
      <c r="W17" s="182"/>
      <c r="X17" s="166"/>
      <c r="Y17" s="162"/>
      <c r="Z17" s="49"/>
      <c r="AC17" s="41">
        <f>'[1]決勝トーナメント表'!G82</f>
        <v>0</v>
      </c>
      <c r="AD17" s="41">
        <f>'[1]決勝トーナメント表'!I82</f>
        <v>0</v>
      </c>
    </row>
    <row r="18" spans="3:30" ht="19.5" customHeight="1" thickBot="1">
      <c r="C18" s="47"/>
      <c r="H18" s="47"/>
      <c r="J18" s="127"/>
      <c r="K18" s="79" t="s">
        <v>151</v>
      </c>
      <c r="L18" s="79" t="str">
        <f>'[1]決勝トーナメント表'!M18</f>
        <v>ＭＩＯびわこ</v>
      </c>
      <c r="M18" s="79"/>
      <c r="N18" s="79"/>
      <c r="O18" s="79"/>
      <c r="Q18" s="180" t="s">
        <v>152</v>
      </c>
      <c r="R18" s="73">
        <v>0.4583333333333333</v>
      </c>
      <c r="S18" s="55" t="str">
        <f>$L$42</f>
        <v>ｾｿﾞﾝ</v>
      </c>
      <c r="T18" s="38">
        <f>IF('[1]決勝トーナメント表'!G83="","",$AC18)</f>
        <v>10</v>
      </c>
      <c r="U18" s="55" t="s">
        <v>140</v>
      </c>
      <c r="V18" s="74">
        <f>IF('[1]決勝トーナメント表'!I83="","",$AD18)</f>
        <v>0</v>
      </c>
      <c r="W18" s="106" t="str">
        <f>$L$46</f>
        <v>BIWAKO</v>
      </c>
      <c r="X18" s="165" t="str">
        <f>W22</f>
        <v>長浜FAC</v>
      </c>
      <c r="Y18" s="161" t="str">
        <f>S22</f>
        <v>FOSTA</v>
      </c>
      <c r="Z18" s="45"/>
      <c r="AC18" s="41">
        <f>'[1]決勝トーナメント表'!G83</f>
        <v>10</v>
      </c>
      <c r="AD18" s="41">
        <f>'[1]決勝トーナメント表'!I83</f>
        <v>0</v>
      </c>
    </row>
    <row r="19" spans="3:30" ht="19.5" customHeight="1" thickTop="1">
      <c r="C19" s="47"/>
      <c r="H19" s="130"/>
      <c r="I19" s="124"/>
      <c r="J19" s="125"/>
      <c r="K19" s="79"/>
      <c r="L19" s="79"/>
      <c r="M19" s="79"/>
      <c r="N19" s="79"/>
      <c r="O19" s="79"/>
      <c r="Q19" s="181"/>
      <c r="R19" s="91"/>
      <c r="S19" s="78" t="s">
        <v>141</v>
      </c>
      <c r="T19" s="58">
        <f>IF($T18="","",IF('[1]決勝トーナメント表'!G84="","",$AC19))</f>
      </c>
      <c r="U19" s="69"/>
      <c r="V19" s="70">
        <f>IF($T18="","",IF('[1]決勝トーナメント表'!I84="","",$AD19))</f>
      </c>
      <c r="W19" s="182"/>
      <c r="X19" s="166"/>
      <c r="Y19" s="162"/>
      <c r="Z19" s="45"/>
      <c r="AC19" s="41">
        <f>'[1]決勝トーナメント表'!G84</f>
        <v>0</v>
      </c>
      <c r="AD19" s="41">
        <f>'[1]決勝トーナメント表'!I84</f>
        <v>0</v>
      </c>
    </row>
    <row r="20" spans="3:30" ht="19.5" customHeight="1" thickBot="1">
      <c r="C20" s="47"/>
      <c r="H20" s="130"/>
      <c r="I20" s="134"/>
      <c r="J20" s="50" t="s">
        <v>154</v>
      </c>
      <c r="Q20" s="183" t="s">
        <v>155</v>
      </c>
      <c r="R20" s="81">
        <v>0.5208333333333334</v>
      </c>
      <c r="S20" s="82" t="str">
        <f>$L$50</f>
        <v>SETA</v>
      </c>
      <c r="T20" s="38">
        <f>IF('[1]決勝トーナメント表'!G85="","",$AC20)</f>
        <v>1</v>
      </c>
      <c r="U20" s="55" t="s">
        <v>92</v>
      </c>
      <c r="V20" s="74">
        <f>IF('[1]決勝トーナメント表'!I85="","",$AD20)</f>
        <v>0</v>
      </c>
      <c r="W20" s="104" t="str">
        <f>$L54</f>
        <v>ｸﾞﾗﾋﾞｽ</v>
      </c>
      <c r="X20" s="165" t="str">
        <f>W16</f>
        <v>SAGAWA</v>
      </c>
      <c r="Y20" s="161" t="str">
        <f>S16</f>
        <v>YASU</v>
      </c>
      <c r="Z20" s="45"/>
      <c r="AC20" s="41">
        <f>'[1]決勝トーナメント表'!G85</f>
        <v>1</v>
      </c>
      <c r="AD20" s="41">
        <f>'[1]決勝トーナメント表'!I85</f>
        <v>0</v>
      </c>
    </row>
    <row r="21" spans="3:30" ht="19.5" customHeight="1" thickTop="1">
      <c r="C21" s="47"/>
      <c r="H21" s="47"/>
      <c r="I21" s="128"/>
      <c r="J21" s="97"/>
      <c r="Q21" s="183"/>
      <c r="R21" s="81"/>
      <c r="S21" s="78" t="s">
        <v>156</v>
      </c>
      <c r="T21" s="58">
        <f>IF($T20="","",IF('[1]決勝トーナメント表'!G86="","",$AC21))</f>
      </c>
      <c r="U21" s="69"/>
      <c r="V21" s="70">
        <f>IF($T20="","",IF('[1]決勝トーナメント表'!I86="","",$AD21))</f>
      </c>
      <c r="W21" s="104"/>
      <c r="X21" s="166"/>
      <c r="Y21" s="162"/>
      <c r="Z21" s="45"/>
      <c r="AC21" s="41">
        <f>'[1]決勝トーナメント表'!G86</f>
        <v>0</v>
      </c>
      <c r="AD21" s="41">
        <f>'[1]決勝トーナメント表'!I86</f>
        <v>0</v>
      </c>
    </row>
    <row r="22" spans="3:30" ht="19.5" customHeight="1">
      <c r="C22" s="47"/>
      <c r="H22" s="47"/>
      <c r="I22" s="47"/>
      <c r="J22" s="58"/>
      <c r="K22" s="79" t="s">
        <v>157</v>
      </c>
      <c r="L22" s="79" t="str">
        <f>'[1]決勝トーナメント表'!M22</f>
        <v>ｴｽﾋﾟﾛｯｻ</v>
      </c>
      <c r="M22" s="79"/>
      <c r="N22" s="79"/>
      <c r="O22" s="79"/>
      <c r="Q22" s="180" t="s">
        <v>158</v>
      </c>
      <c r="R22" s="73">
        <v>0.5833333333333334</v>
      </c>
      <c r="S22" s="55" t="str">
        <f>$L$58</f>
        <v>FOSTA</v>
      </c>
      <c r="T22" s="38">
        <f>IF('[1]決勝トーナメント表'!G87="","",$AC22)</f>
        <v>2</v>
      </c>
      <c r="U22" s="55" t="s">
        <v>92</v>
      </c>
      <c r="V22" s="74">
        <f>IF('[1]決勝トーナメント表'!I87="","",$AD22)</f>
        <v>1</v>
      </c>
      <c r="W22" s="106" t="str">
        <f>$L$62</f>
        <v>長浜FAC</v>
      </c>
      <c r="X22" s="165" t="str">
        <f>W18</f>
        <v>BIWAKO</v>
      </c>
      <c r="Y22" s="161" t="str">
        <f>S18</f>
        <v>ｾｿﾞﾝ</v>
      </c>
      <c r="Z22" s="45"/>
      <c r="AC22" s="41">
        <f>'[1]決勝トーナメント表'!G87</f>
        <v>2</v>
      </c>
      <c r="AD22" s="41">
        <f>'[1]決勝トーナメント表'!I87</f>
        <v>1</v>
      </c>
    </row>
    <row r="23" spans="3:30" ht="19.5" customHeight="1">
      <c r="C23" s="47"/>
      <c r="H23" s="47"/>
      <c r="I23" s="47"/>
      <c r="K23" s="79"/>
      <c r="L23" s="79"/>
      <c r="M23" s="79"/>
      <c r="N23" s="79"/>
      <c r="O23" s="79"/>
      <c r="Q23" s="181"/>
      <c r="R23" s="91"/>
      <c r="S23" s="78" t="s">
        <v>156</v>
      </c>
      <c r="T23" s="58">
        <f>IF($T22="","",IF('[1]決勝トーナメント表'!G88="","",$AC23))</f>
      </c>
      <c r="U23" s="44"/>
      <c r="V23" s="70">
        <f>IF($T22="","",IF('[1]決勝トーナメント表'!I88="","",$AD23))</f>
      </c>
      <c r="W23" s="182"/>
      <c r="X23" s="166"/>
      <c r="Y23" s="162"/>
      <c r="Z23" s="45"/>
      <c r="AC23" s="41">
        <f>'[1]決勝トーナメント表'!G88</f>
        <v>0</v>
      </c>
      <c r="AD23" s="41">
        <f>'[1]決勝トーナメント表'!I88</f>
        <v>0</v>
      </c>
    </row>
    <row r="24" spans="3:26" ht="19.5" customHeight="1">
      <c r="C24" s="47"/>
      <c r="H24" s="84"/>
      <c r="I24" s="97" t="s">
        <v>159</v>
      </c>
      <c r="Z24" s="49"/>
    </row>
    <row r="25" spans="3:26" ht="19.5" customHeight="1">
      <c r="C25" s="47"/>
      <c r="I25" s="97"/>
      <c r="Z25" s="49"/>
    </row>
    <row r="26" spans="3:26" ht="19.5" customHeight="1">
      <c r="C26" s="47"/>
      <c r="D26" s="163"/>
      <c r="E26" s="93"/>
      <c r="F26" s="94"/>
      <c r="I26" s="47"/>
      <c r="J26" s="44"/>
      <c r="K26" s="79" t="s">
        <v>160</v>
      </c>
      <c r="L26" s="79" t="str">
        <f>'[1]決勝トーナメント表'!M26</f>
        <v>JOY</v>
      </c>
      <c r="M26" s="79"/>
      <c r="N26" s="79"/>
      <c r="O26" s="79"/>
      <c r="Q26" s="48" t="s">
        <v>114</v>
      </c>
      <c r="R26" s="49"/>
      <c r="S26" s="49"/>
      <c r="Z26" s="45"/>
    </row>
    <row r="27" spans="3:26" ht="19.5" customHeight="1">
      <c r="C27" s="47"/>
      <c r="D27" s="163"/>
      <c r="E27" s="95"/>
      <c r="F27" s="94"/>
      <c r="I27" s="47"/>
      <c r="J27" s="38"/>
      <c r="K27" s="79"/>
      <c r="L27" s="79"/>
      <c r="M27" s="79"/>
      <c r="N27" s="79"/>
      <c r="O27" s="79"/>
      <c r="Q27" s="167" t="s">
        <v>115</v>
      </c>
      <c r="R27" s="168"/>
      <c r="S27" s="169"/>
      <c r="T27" s="169"/>
      <c r="U27" s="170"/>
      <c r="V27" s="170"/>
      <c r="W27" s="171"/>
      <c r="X27" s="57" t="s">
        <v>111</v>
      </c>
      <c r="Y27" s="57" t="s">
        <v>112</v>
      </c>
      <c r="Z27" s="45"/>
    </row>
    <row r="28" spans="3:30" ht="19.5" customHeight="1" thickBot="1">
      <c r="C28" s="47"/>
      <c r="E28" s="96"/>
      <c r="F28" s="94"/>
      <c r="I28" s="135"/>
      <c r="J28" s="97" t="s">
        <v>161</v>
      </c>
      <c r="Q28" s="172" t="s">
        <v>162</v>
      </c>
      <c r="R28" s="73">
        <v>0.3958333333333333</v>
      </c>
      <c r="S28" s="55" t="str">
        <f>'[1]決勝トーナメント表'!E93</f>
        <v>ｶﾗｰｽﾞ</v>
      </c>
      <c r="T28" s="38">
        <f>IF('[1]決勝トーナメント表'!G93="","",$AC28)</f>
      </c>
      <c r="U28" s="55" t="s">
        <v>92</v>
      </c>
      <c r="V28" s="74">
        <f>IF('[1]決勝トーナメント表'!I93="","",$AD28)</f>
      </c>
      <c r="W28" s="56" t="str">
        <f>'[1]決勝トーナメント表'!J93</f>
        <v>ﾗﾄﾞｿﾝ</v>
      </c>
      <c r="X28" s="165" t="str">
        <f>S32</f>
        <v>ＭＩＯびわこ</v>
      </c>
      <c r="Y28" s="161" t="str">
        <f>W32</f>
        <v>湖東</v>
      </c>
      <c r="Z28" s="45"/>
      <c r="AC28" s="41">
        <f>'[1]決勝トーナメント表'!G93</f>
        <v>0</v>
      </c>
      <c r="AD28" s="41">
        <f>'[1]決勝トーナメント表'!I93</f>
        <v>0</v>
      </c>
    </row>
    <row r="29" spans="3:30" ht="19.5" customHeight="1" thickTop="1">
      <c r="C29" s="47"/>
      <c r="E29" s="96"/>
      <c r="F29" s="94"/>
      <c r="I29" s="136"/>
      <c r="J29" s="50"/>
      <c r="Q29" s="177"/>
      <c r="R29" s="91"/>
      <c r="S29" s="78" t="s">
        <v>156</v>
      </c>
      <c r="T29" s="58">
        <f>IF($T28="","",IF('[1]決勝トーナメント表'!G94="","",$AC29))</f>
      </c>
      <c r="U29" s="69"/>
      <c r="V29" s="70">
        <f>IF($T28="","",IF('[1]決勝トーナメント表'!I94="","",$AD29))</f>
      </c>
      <c r="W29" s="178"/>
      <c r="X29" s="166"/>
      <c r="Y29" s="162"/>
      <c r="Z29" s="45"/>
      <c r="AC29" s="41">
        <f>'[1]決勝トーナメント表'!G94</f>
        <v>0</v>
      </c>
      <c r="AD29" s="41">
        <f>'[1]決勝トーナメント表'!I94</f>
        <v>0</v>
      </c>
    </row>
    <row r="30" spans="3:30" ht="19.5" customHeight="1" thickBot="1">
      <c r="C30" s="47"/>
      <c r="E30" s="96"/>
      <c r="F30" s="94"/>
      <c r="G30" s="94"/>
      <c r="I30" s="124"/>
      <c r="J30" s="137"/>
      <c r="K30" s="79" t="s">
        <v>163</v>
      </c>
      <c r="L30" s="79" t="str">
        <f>'[1]決勝トーナメント表'!M30</f>
        <v>湖東</v>
      </c>
      <c r="M30" s="79"/>
      <c r="N30" s="79"/>
      <c r="O30" s="79"/>
      <c r="Q30" s="172" t="s">
        <v>164</v>
      </c>
      <c r="R30" s="73">
        <v>0.4583333333333333</v>
      </c>
      <c r="S30" s="55" t="str">
        <f>'[1]決勝トーナメント表'!E95</f>
        <v>YASU</v>
      </c>
      <c r="T30" s="38">
        <f>IF('[1]決勝トーナメント表'!G95="","",$AC30)</f>
      </c>
      <c r="U30" s="55" t="s">
        <v>92</v>
      </c>
      <c r="V30" s="74">
        <f>IF('[1]決勝トーナメント表'!I95="","",$AD30)</f>
      </c>
      <c r="W30" s="56" t="str">
        <f>'[1]決勝トーナメント表'!J95</f>
        <v>ｾｿﾞﾝ</v>
      </c>
      <c r="X30" s="165" t="str">
        <f>W34</f>
        <v>FOSTA</v>
      </c>
      <c r="Y30" s="161" t="str">
        <f>S34</f>
        <v>SETA</v>
      </c>
      <c r="Z30" s="45"/>
      <c r="AC30" s="41">
        <f>'[1]決勝トーナメント表'!G95</f>
        <v>0</v>
      </c>
      <c r="AD30" s="41">
        <f>'[1]決勝トーナメント表'!I95</f>
        <v>0</v>
      </c>
    </row>
    <row r="31" spans="3:30" ht="19.5" customHeight="1" thickTop="1">
      <c r="C31" s="47"/>
      <c r="E31" s="96"/>
      <c r="F31" s="94"/>
      <c r="G31" s="94"/>
      <c r="J31" s="138"/>
      <c r="K31" s="79"/>
      <c r="L31" s="79"/>
      <c r="M31" s="79"/>
      <c r="N31" s="79"/>
      <c r="O31" s="79"/>
      <c r="Q31" s="177"/>
      <c r="R31" s="91"/>
      <c r="S31" s="78" t="s">
        <v>156</v>
      </c>
      <c r="T31" s="58">
        <f>IF($T30="","",IF('[1]決勝トーナメント表'!G96="","",$AC31))</f>
      </c>
      <c r="U31" s="69"/>
      <c r="V31" s="70">
        <f>IF($T30="","",IF('[1]決勝トーナメント表'!I96="","",$AD31))</f>
      </c>
      <c r="W31" s="178"/>
      <c r="X31" s="166"/>
      <c r="Y31" s="162"/>
      <c r="Z31" s="45"/>
      <c r="AC31" s="41">
        <f>'[1]決勝トーナメント表'!G96</f>
        <v>0</v>
      </c>
      <c r="AD31" s="41">
        <f>'[1]決勝トーナメント表'!I96</f>
        <v>0</v>
      </c>
    </row>
    <row r="32" spans="1:30" ht="19.5" customHeight="1">
      <c r="A32" s="79"/>
      <c r="B32" s="46"/>
      <c r="C32" s="97" t="s">
        <v>165</v>
      </c>
      <c r="E32" s="164" t="s">
        <v>166</v>
      </c>
      <c r="F32" s="93"/>
      <c r="G32" s="163"/>
      <c r="H32" s="163"/>
      <c r="J32" s="69"/>
      <c r="Q32" s="172" t="s">
        <v>159</v>
      </c>
      <c r="R32" s="73">
        <v>0.5208333333333334</v>
      </c>
      <c r="S32" s="55" t="str">
        <f>'[1]決勝トーナメント表'!E97</f>
        <v>ＭＩＯびわこ</v>
      </c>
      <c r="T32" s="38">
        <f>IF('[1]決勝トーナメント表'!G97="","",$AC32)</f>
      </c>
      <c r="U32" s="55" t="s">
        <v>92</v>
      </c>
      <c r="V32" s="74">
        <f>IF('[1]決勝トーナメント表'!I97="","",$AD32)</f>
      </c>
      <c r="W32" s="56" t="str">
        <f>'[1]決勝トーナメント表'!J97</f>
        <v>湖東</v>
      </c>
      <c r="X32" s="165" t="str">
        <f>W28</f>
        <v>ﾗﾄﾞｿﾝ</v>
      </c>
      <c r="Y32" s="161" t="str">
        <f>S28</f>
        <v>ｶﾗｰｽﾞ</v>
      </c>
      <c r="Z32" s="49"/>
      <c r="AC32" s="41">
        <f>'[1]決勝トーナメント表'!G97</f>
        <v>0</v>
      </c>
      <c r="AD32" s="41">
        <f>'[1]決勝トーナメント表'!I97</f>
        <v>0</v>
      </c>
    </row>
    <row r="33" spans="1:30" ht="19.5" customHeight="1">
      <c r="A33" s="79"/>
      <c r="C33" s="97"/>
      <c r="E33" s="164"/>
      <c r="F33" s="94"/>
      <c r="G33" s="163"/>
      <c r="H33" s="163"/>
      <c r="J33" s="69"/>
      <c r="Q33" s="58"/>
      <c r="R33" s="77"/>
      <c r="S33" s="78" t="s">
        <v>156</v>
      </c>
      <c r="T33" s="58">
        <f>IF($T32="","",IF('[1]決勝トーナメント表'!G98="","",$AC33))</f>
      </c>
      <c r="U33" s="69"/>
      <c r="V33" s="70">
        <f>IF($T32="","",IF('[1]決勝トーナメント表'!I98="","",$AD33))</f>
      </c>
      <c r="W33" s="70"/>
      <c r="X33" s="166"/>
      <c r="Y33" s="162"/>
      <c r="AC33" s="41">
        <f>'[1]決勝トーナメント表'!G98</f>
        <v>0</v>
      </c>
      <c r="AD33" s="41">
        <f>'[1]決勝トーナメント表'!I98</f>
        <v>0</v>
      </c>
    </row>
    <row r="34" spans="3:30" ht="19.5" customHeight="1" thickBot="1">
      <c r="C34" s="47"/>
      <c r="E34" s="96"/>
      <c r="F34" s="94"/>
      <c r="G34" s="94"/>
      <c r="J34" s="139"/>
      <c r="K34" s="79" t="s">
        <v>167</v>
      </c>
      <c r="L34" s="79" t="str">
        <f>'[1]決勝トーナメント表'!M34</f>
        <v>YASU</v>
      </c>
      <c r="M34" s="79"/>
      <c r="N34" s="79"/>
      <c r="O34" s="79"/>
      <c r="Q34" s="175" t="s">
        <v>168</v>
      </c>
      <c r="R34" s="81">
        <v>0.5833333333333334</v>
      </c>
      <c r="S34" s="82" t="str">
        <f>'[1]決勝トーナメント表'!E99</f>
        <v>SETA</v>
      </c>
      <c r="T34" s="38">
        <f>IF('[1]決勝トーナメント表'!G99="","",$AC34)</f>
      </c>
      <c r="U34" s="55" t="s">
        <v>92</v>
      </c>
      <c r="V34" s="74">
        <f>IF('[1]決勝トーナメント表'!I99="","",$AD34)</f>
      </c>
      <c r="W34" s="176" t="str">
        <f>'[1]決勝トーナメント表'!J99</f>
        <v>FOSTA</v>
      </c>
      <c r="X34" s="165" t="str">
        <f>S30</f>
        <v>YASU</v>
      </c>
      <c r="Y34" s="161" t="str">
        <f>W30</f>
        <v>ｾｿﾞﾝ</v>
      </c>
      <c r="AC34" s="41">
        <f>'[1]決勝トーナメント表'!G99</f>
        <v>0</v>
      </c>
      <c r="AD34" s="41">
        <f>'[1]決勝トーナメント表'!I99</f>
        <v>0</v>
      </c>
    </row>
    <row r="35" spans="3:30" ht="19.5" customHeight="1" thickTop="1">
      <c r="C35" s="47"/>
      <c r="E35" s="96"/>
      <c r="F35" s="94"/>
      <c r="G35" s="94"/>
      <c r="I35" s="124"/>
      <c r="J35" s="125"/>
      <c r="K35" s="79"/>
      <c r="L35" s="79"/>
      <c r="M35" s="79"/>
      <c r="N35" s="79"/>
      <c r="O35" s="79"/>
      <c r="Q35" s="177"/>
      <c r="R35" s="91"/>
      <c r="S35" s="78" t="s">
        <v>156</v>
      </c>
      <c r="T35" s="58">
        <f>IF($T34="","",IF('[1]決勝トーナメント表'!G100="","",$AC35))</f>
      </c>
      <c r="U35" s="44"/>
      <c r="V35" s="70">
        <f>IF($T34="","",IF('[1]決勝トーナメント表'!I100="","",$AD35))</f>
      </c>
      <c r="W35" s="178"/>
      <c r="X35" s="166"/>
      <c r="Y35" s="162"/>
      <c r="AC35" s="41">
        <f>'[1]決勝トーナメント表'!G100</f>
        <v>0</v>
      </c>
      <c r="AD35" s="41">
        <f>'[1]決勝トーナメント表'!I100</f>
        <v>0</v>
      </c>
    </row>
    <row r="36" spans="3:25" ht="19.5" customHeight="1" thickBot="1">
      <c r="C36" s="47"/>
      <c r="E36" s="96"/>
      <c r="F36" s="94"/>
      <c r="G36" s="94"/>
      <c r="I36" s="140"/>
      <c r="J36" s="50" t="s">
        <v>169</v>
      </c>
      <c r="Q36" s="82"/>
      <c r="R36" s="98"/>
      <c r="S36" s="82"/>
      <c r="T36" s="82"/>
      <c r="U36" s="82"/>
      <c r="V36" s="82"/>
      <c r="W36" s="99"/>
      <c r="X36" s="99"/>
      <c r="Y36" s="99"/>
    </row>
    <row r="37" spans="3:10" ht="19.5" customHeight="1" thickTop="1">
      <c r="C37" s="47"/>
      <c r="E37" s="96"/>
      <c r="F37" s="94"/>
      <c r="G37" s="94"/>
      <c r="I37" s="128"/>
      <c r="J37" s="97"/>
    </row>
    <row r="38" spans="3:26" ht="19.5" customHeight="1">
      <c r="C38" s="47"/>
      <c r="D38" s="163"/>
      <c r="E38" s="100"/>
      <c r="F38" s="94"/>
      <c r="I38" s="47"/>
      <c r="J38" s="58"/>
      <c r="K38" s="79" t="s">
        <v>170</v>
      </c>
      <c r="L38" s="79" t="str">
        <f>'[1]決勝トーナメント表'!M38</f>
        <v>SAGAWA</v>
      </c>
      <c r="M38" s="79"/>
      <c r="N38" s="79"/>
      <c r="O38" s="79"/>
      <c r="Q38" s="101" t="s">
        <v>116</v>
      </c>
      <c r="R38" s="39"/>
      <c r="S38" s="39"/>
      <c r="T38" s="39"/>
      <c r="U38" s="39"/>
      <c r="V38" s="39"/>
      <c r="W38" s="39"/>
      <c r="X38" s="39"/>
      <c r="Y38" s="39"/>
      <c r="Z38" s="69"/>
    </row>
    <row r="39" spans="3:26" ht="19.5" customHeight="1" thickBot="1">
      <c r="C39" s="47"/>
      <c r="D39" s="163"/>
      <c r="I39" s="47"/>
      <c r="K39" s="79"/>
      <c r="L39" s="79"/>
      <c r="M39" s="79"/>
      <c r="N39" s="79"/>
      <c r="O39" s="79"/>
      <c r="Q39" s="52" t="s">
        <v>117</v>
      </c>
      <c r="R39" s="53"/>
      <c r="S39" s="54"/>
      <c r="T39" s="54"/>
      <c r="U39" s="55"/>
      <c r="V39" s="55"/>
      <c r="W39" s="55"/>
      <c r="X39" s="102" t="s">
        <v>111</v>
      </c>
      <c r="Y39" s="102" t="s">
        <v>112</v>
      </c>
      <c r="Z39" s="103" t="s">
        <v>153</v>
      </c>
    </row>
    <row r="40" spans="3:30" ht="19.5" customHeight="1">
      <c r="C40" s="47"/>
      <c r="H40" s="46"/>
      <c r="I40" s="97" t="s">
        <v>171</v>
      </c>
      <c r="Q40" s="59" t="s">
        <v>172</v>
      </c>
      <c r="R40" s="60">
        <v>0.4583333333333333</v>
      </c>
      <c r="S40" s="61" t="str">
        <f>'[1]決勝トーナメント表'!E105</f>
        <v>⑨勝者</v>
      </c>
      <c r="T40" s="62">
        <f>IF('[1]決勝トーナメント表'!G105="","",$AC40)</f>
      </c>
      <c r="U40" s="61" t="s">
        <v>92</v>
      </c>
      <c r="V40" s="63">
        <f>IF('[1]決勝トーナメント表'!I105="","",$AD40)</f>
      </c>
      <c r="W40" s="64" t="str">
        <f>'[1]決勝トーナメント表'!J105</f>
        <v>⑩勝者</v>
      </c>
      <c r="X40" s="159" t="s">
        <v>118</v>
      </c>
      <c r="Y40" s="161" t="s">
        <v>118</v>
      </c>
      <c r="Z40" s="104" t="str">
        <f>'[1]決勝トーナメント表'!P105</f>
        <v>⑪敗者</v>
      </c>
      <c r="AC40" s="41">
        <f>'[1]決勝トーナメント表'!G105</f>
        <v>0</v>
      </c>
      <c r="AD40" s="41">
        <f>'[1]決勝トーナメント表'!I105</f>
        <v>0</v>
      </c>
    </row>
    <row r="41" spans="3:30" ht="19.5" customHeight="1">
      <c r="C41" s="47"/>
      <c r="H41" s="51"/>
      <c r="I41" s="97"/>
      <c r="Q41" s="66"/>
      <c r="R41" s="67"/>
      <c r="S41" s="78" t="s">
        <v>156</v>
      </c>
      <c r="T41" s="58">
        <f>IF($T40="","",IF('[1]決勝トーナメント表'!G106="","",$AC41))</f>
      </c>
      <c r="U41" s="44"/>
      <c r="V41" s="70">
        <f>IF($T40="","",IF('[1]決勝トーナメント表'!I106="","",$AD41))</f>
      </c>
      <c r="W41" s="71"/>
      <c r="X41" s="160"/>
      <c r="Y41" s="162"/>
      <c r="Z41" s="105" t="str">
        <f>'[1]決勝トーナメント表'!P106</f>
        <v>⑫敗者</v>
      </c>
      <c r="AC41" s="41">
        <f>'[1]決勝トーナメント表'!G106</f>
        <v>0</v>
      </c>
      <c r="AD41" s="41">
        <f>'[1]決勝トーナメント表'!I106</f>
        <v>0</v>
      </c>
    </row>
    <row r="42" spans="3:30" ht="19.5" customHeight="1" thickBot="1">
      <c r="C42" s="47"/>
      <c r="H42" s="47"/>
      <c r="I42" s="143"/>
      <c r="J42" s="141"/>
      <c r="K42" s="79" t="s">
        <v>173</v>
      </c>
      <c r="L42" s="79" t="str">
        <f>'[1]決勝トーナメント表'!M42</f>
        <v>ｾｿﾞﾝ</v>
      </c>
      <c r="M42" s="79"/>
      <c r="N42" s="79"/>
      <c r="O42" s="79"/>
      <c r="Q42" s="72" t="s">
        <v>174</v>
      </c>
      <c r="R42" s="73">
        <v>0.5833333333333334</v>
      </c>
      <c r="S42" s="55" t="str">
        <f>'[1]決勝トーナメント表'!E107</f>
        <v>⑪勝者</v>
      </c>
      <c r="T42" s="38">
        <f>IF('[1]決勝トーナメント表'!G107="","",$AC42)</f>
      </c>
      <c r="U42" s="55" t="s">
        <v>92</v>
      </c>
      <c r="V42" s="74">
        <f>IF('[1]決勝トーナメント表'!I107="","",$AD42)</f>
      </c>
      <c r="W42" s="75" t="str">
        <f>'[1]決勝トーナメント表'!J107</f>
        <v>⑫勝者</v>
      </c>
      <c r="X42" s="159" t="s">
        <v>118</v>
      </c>
      <c r="Y42" s="161" t="s">
        <v>118</v>
      </c>
      <c r="Z42" s="106" t="str">
        <f>'[1]決勝トーナメント表'!P107</f>
        <v>⑨敗者</v>
      </c>
      <c r="AC42" s="41">
        <f>'[1]決勝トーナメント表'!G107</f>
        <v>0</v>
      </c>
      <c r="AD42" s="41">
        <f>'[1]決勝トーナメント表'!I107</f>
        <v>0</v>
      </c>
    </row>
    <row r="43" spans="3:30" ht="19.5" customHeight="1" thickBot="1" thickTop="1">
      <c r="C43" s="47"/>
      <c r="H43" s="47"/>
      <c r="I43" s="132"/>
      <c r="J43" s="142"/>
      <c r="K43" s="79"/>
      <c r="L43" s="79"/>
      <c r="M43" s="79"/>
      <c r="N43" s="79"/>
      <c r="O43" s="79"/>
      <c r="Q43" s="107"/>
      <c r="R43" s="108"/>
      <c r="S43" s="85" t="s">
        <v>156</v>
      </c>
      <c r="T43" s="86">
        <f>IF($T42="","",IF('[1]決勝トーナメント表'!G108="","",$AC43))</f>
      </c>
      <c r="U43" s="87"/>
      <c r="V43" s="88">
        <f>IF($T42="","",IF('[1]決勝トーナメント表'!I108="","",$AD43))</f>
      </c>
      <c r="W43" s="109"/>
      <c r="X43" s="160"/>
      <c r="Y43" s="162"/>
      <c r="Z43" s="110" t="str">
        <f>'[1]決勝トーナメント表'!P108</f>
        <v>⑩敗者</v>
      </c>
      <c r="AC43" s="41">
        <f>'[1]決勝トーナメント表'!G108</f>
        <v>0</v>
      </c>
      <c r="AD43" s="41">
        <f>'[1]決勝トーナメント表'!I108</f>
        <v>0</v>
      </c>
    </row>
    <row r="44" spans="3:30" ht="19.5" customHeight="1" thickBot="1">
      <c r="C44" s="47"/>
      <c r="H44" s="47"/>
      <c r="I44" s="133"/>
      <c r="J44" s="50" t="s">
        <v>175</v>
      </c>
      <c r="AC44" s="41">
        <f>'[1]決勝トーナメント表'!G108</f>
        <v>0</v>
      </c>
      <c r="AD44" s="41">
        <f>'[1]決勝トーナメント表'!I108</f>
        <v>0</v>
      </c>
    </row>
    <row r="45" spans="3:30" ht="19.5" customHeight="1" thickTop="1">
      <c r="C45" s="47"/>
      <c r="H45" s="47"/>
      <c r="J45" s="97"/>
      <c r="AC45" s="41">
        <f>'[1]決勝トーナメント表'!G109</f>
        <v>0</v>
      </c>
      <c r="AD45" s="41">
        <f>'[1]決勝トーナメント表'!I109</f>
        <v>0</v>
      </c>
    </row>
    <row r="46" spans="3:30" ht="19.5" customHeight="1">
      <c r="C46" s="47"/>
      <c r="H46" s="47"/>
      <c r="J46" s="58"/>
      <c r="K46" s="79" t="s">
        <v>176</v>
      </c>
      <c r="L46" s="79" t="str">
        <f>'[1]決勝トーナメント表'!M46</f>
        <v>BIWAKO</v>
      </c>
      <c r="M46" s="79"/>
      <c r="N46" s="79"/>
      <c r="O46" s="79"/>
      <c r="Q46" s="48" t="s">
        <v>119</v>
      </c>
      <c r="R46" s="49"/>
      <c r="S46" s="49"/>
      <c r="T46" s="49"/>
      <c r="U46" s="49"/>
      <c r="V46" s="49"/>
      <c r="W46" s="49"/>
      <c r="X46" s="49"/>
      <c r="Y46" s="49"/>
      <c r="Z46" s="49"/>
      <c r="AC46" s="41">
        <f>'[1]決勝トーナメント表'!G110</f>
        <v>0</v>
      </c>
      <c r="AD46" s="41">
        <f>'[1]決勝トーナメント表'!I110</f>
        <v>0</v>
      </c>
    </row>
    <row r="47" spans="3:30" ht="19.5" customHeight="1" thickBot="1">
      <c r="C47" s="47"/>
      <c r="H47" s="47"/>
      <c r="J47" s="69"/>
      <c r="K47" s="79"/>
      <c r="L47" s="79"/>
      <c r="M47" s="79"/>
      <c r="N47" s="79"/>
      <c r="O47" s="79"/>
      <c r="Q47" s="52" t="s">
        <v>120</v>
      </c>
      <c r="R47" s="55"/>
      <c r="S47" s="54"/>
      <c r="T47" s="54"/>
      <c r="U47" s="55"/>
      <c r="V47" s="55"/>
      <c r="W47" s="55"/>
      <c r="X47" s="102" t="s">
        <v>111</v>
      </c>
      <c r="Y47" s="111" t="s">
        <v>112</v>
      </c>
      <c r="Z47" s="102" t="s">
        <v>153</v>
      </c>
      <c r="AC47" s="41">
        <f>'[1]決勝トーナメント表'!G111</f>
        <v>0</v>
      </c>
      <c r="AD47" s="41">
        <f>'[1]決勝トーナメント表'!I111</f>
        <v>0</v>
      </c>
    </row>
    <row r="48" spans="3:30" ht="19.5" customHeight="1">
      <c r="C48" s="112"/>
      <c r="D48" s="89"/>
      <c r="E48" s="89"/>
      <c r="F48" s="89"/>
      <c r="G48" s="46"/>
      <c r="H48" s="97" t="s">
        <v>174</v>
      </c>
      <c r="J48" s="69"/>
      <c r="Q48" s="90" t="s">
        <v>166</v>
      </c>
      <c r="R48" s="60">
        <v>0.4583333333333333</v>
      </c>
      <c r="S48" s="61" t="str">
        <f>'[1]決勝トーナメント表'!E113</f>
        <v>⑬敗者</v>
      </c>
      <c r="T48" s="62">
        <f>IF('[1]決勝トーナメント表'!G113="","",$AC48)</f>
      </c>
      <c r="U48" s="61" t="s">
        <v>92</v>
      </c>
      <c r="V48" s="63">
        <f>IF('[1]決勝トーナメント表'!I113="","",$AD48)</f>
      </c>
      <c r="W48" s="64" t="str">
        <f>'[1]決勝トーナメント表'!J113</f>
        <v>⑭敗者</v>
      </c>
      <c r="X48" s="159" t="s">
        <v>118</v>
      </c>
      <c r="Y48" s="161" t="s">
        <v>118</v>
      </c>
      <c r="Z48" s="65" t="str">
        <f>'[1]決勝トーナメント表'!P113</f>
        <v>⑬勝者</v>
      </c>
      <c r="AC48" s="41">
        <f>'[1]決勝トーナメント表'!G113</f>
        <v>0</v>
      </c>
      <c r="AD48" s="41">
        <f>'[1]決勝トーナメント表'!I113</f>
        <v>0</v>
      </c>
    </row>
    <row r="49" spans="8:30" ht="19.5" customHeight="1">
      <c r="H49" s="97"/>
      <c r="J49" s="69"/>
      <c r="Q49" s="76"/>
      <c r="R49" s="77"/>
      <c r="S49" s="78" t="s">
        <v>156</v>
      </c>
      <c r="T49" s="58">
        <f>IF($T48="","",IF('[1]決勝トーナメント表'!G114="","",$AC49))</f>
      </c>
      <c r="U49" s="44"/>
      <c r="V49" s="70">
        <f>IF($T48="","",IF('[1]決勝トーナメント表'!I114="","",$AD49))</f>
      </c>
      <c r="W49" s="80"/>
      <c r="X49" s="160"/>
      <c r="Y49" s="162"/>
      <c r="Z49" s="113" t="str">
        <f>'[1]決勝トーナメント表'!P114</f>
        <v>⑭勝者</v>
      </c>
      <c r="AC49" s="41">
        <f>'[1]決勝トーナメント表'!G114</f>
        <v>0</v>
      </c>
      <c r="AD49" s="41">
        <f>'[1]決勝トーナメント表'!I114</f>
        <v>0</v>
      </c>
    </row>
    <row r="50" spans="8:30" ht="19.5" customHeight="1" thickBot="1">
      <c r="H50" s="47"/>
      <c r="J50" s="139"/>
      <c r="K50" s="79" t="s">
        <v>177</v>
      </c>
      <c r="L50" s="79" t="str">
        <f>'[1]決勝トーナメント表'!M50</f>
        <v>SETA</v>
      </c>
      <c r="M50" s="79"/>
      <c r="N50" s="79"/>
      <c r="O50" s="79"/>
      <c r="Q50" s="92" t="s">
        <v>165</v>
      </c>
      <c r="R50" s="81">
        <v>0.5833333333333334</v>
      </c>
      <c r="S50" s="82" t="str">
        <f>'[1]決勝トーナメント表'!E115</f>
        <v>⑬勝者</v>
      </c>
      <c r="T50" s="38">
        <f>IF('[1]決勝トーナメント表'!G115="","",$AC50)</f>
      </c>
      <c r="U50" s="55" t="s">
        <v>92</v>
      </c>
      <c r="V50" s="74">
        <f>IF('[1]決勝トーナメント表'!I115="","",$AD50)</f>
      </c>
      <c r="W50" s="83" t="str">
        <f>'[1]決勝トーナメント表'!J115</f>
        <v>⑭勝者</v>
      </c>
      <c r="X50" s="159" t="s">
        <v>118</v>
      </c>
      <c r="Y50" s="161" t="s">
        <v>118</v>
      </c>
      <c r="Z50" s="114" t="str">
        <f>'[1]決勝トーナメント表'!P115</f>
        <v>⑬敗者</v>
      </c>
      <c r="AC50" s="41">
        <f>'[1]決勝トーナメント表'!G115</f>
        <v>0</v>
      </c>
      <c r="AD50" s="41">
        <f>'[1]決勝トーナメント表'!I115</f>
        <v>0</v>
      </c>
    </row>
    <row r="51" spans="8:30" ht="19.5" customHeight="1" thickBot="1" thickTop="1">
      <c r="H51" s="130"/>
      <c r="I51" s="124"/>
      <c r="J51" s="125"/>
      <c r="K51" s="79"/>
      <c r="L51" s="79"/>
      <c r="M51" s="79"/>
      <c r="N51" s="79"/>
      <c r="O51" s="79"/>
      <c r="Q51" s="107"/>
      <c r="R51" s="108"/>
      <c r="S51" s="85" t="s">
        <v>156</v>
      </c>
      <c r="T51" s="86">
        <f>IF($T50="","",IF('[1]決勝トーナメント表'!G116="","",$AC51))</f>
      </c>
      <c r="U51" s="87"/>
      <c r="V51" s="88">
        <f>IF($T50="","",IF('[1]決勝トーナメント表'!I116="","",$AD51))</f>
      </c>
      <c r="W51" s="109"/>
      <c r="X51" s="160"/>
      <c r="Y51" s="162"/>
      <c r="Z51" s="113" t="str">
        <f>'[1]決勝トーナメント表'!P116</f>
        <v>⑭敗者</v>
      </c>
      <c r="AC51" s="41">
        <f>'[1]決勝トーナメント表'!G116</f>
        <v>0</v>
      </c>
      <c r="AD51" s="41">
        <f>'[1]決勝トーナメント表'!I116</f>
        <v>0</v>
      </c>
    </row>
    <row r="52" spans="8:22" ht="19.5" customHeight="1" thickBot="1">
      <c r="H52" s="130"/>
      <c r="I52" s="134"/>
      <c r="J52" s="50" t="s">
        <v>155</v>
      </c>
      <c r="Q52" s="115" t="s">
        <v>178</v>
      </c>
      <c r="R52" s="48" t="s">
        <v>121</v>
      </c>
      <c r="S52" s="49"/>
      <c r="T52" s="49"/>
      <c r="U52" s="49"/>
      <c r="V52" s="49"/>
    </row>
    <row r="53" spans="8:10" ht="19.5" customHeight="1" thickTop="1">
      <c r="H53" s="47"/>
      <c r="I53" s="128"/>
      <c r="J53" s="97"/>
    </row>
    <row r="54" spans="8:15" ht="19.5" customHeight="1">
      <c r="H54" s="47"/>
      <c r="I54" s="47"/>
      <c r="J54" s="58"/>
      <c r="K54" s="79" t="s">
        <v>122</v>
      </c>
      <c r="L54" s="79" t="str">
        <f>'[1]決勝トーナメント表'!M54</f>
        <v>ｸﾞﾗﾋﾞｽ</v>
      </c>
      <c r="M54" s="79"/>
      <c r="N54" s="79"/>
      <c r="O54" s="79"/>
    </row>
    <row r="55" spans="8:25" ht="19.5" customHeight="1">
      <c r="H55" s="47"/>
      <c r="I55" s="47"/>
      <c r="K55" s="79"/>
      <c r="L55" s="79"/>
      <c r="M55" s="79"/>
      <c r="N55" s="79"/>
      <c r="O55" s="79"/>
      <c r="Q55" s="48" t="s">
        <v>123</v>
      </c>
      <c r="R55" s="49"/>
      <c r="S55" s="49"/>
      <c r="T55" s="49"/>
      <c r="U55" s="49"/>
      <c r="V55" s="49"/>
      <c r="W55" s="49"/>
      <c r="X55" s="49"/>
      <c r="Y55" s="49"/>
    </row>
    <row r="56" spans="8:25" ht="19.5" customHeight="1">
      <c r="H56" s="84"/>
      <c r="I56" s="97" t="s">
        <v>124</v>
      </c>
      <c r="Q56" s="116" t="s">
        <v>125</v>
      </c>
      <c r="R56" s="117"/>
      <c r="S56" s="118"/>
      <c r="T56" s="118"/>
      <c r="U56" s="117"/>
      <c r="V56" s="117"/>
      <c r="W56" s="119"/>
      <c r="X56" s="102" t="s">
        <v>111</v>
      </c>
      <c r="Y56" s="102" t="s">
        <v>112</v>
      </c>
    </row>
    <row r="57" spans="9:25" ht="19.5" customHeight="1">
      <c r="I57" s="97"/>
      <c r="Q57" s="120"/>
      <c r="R57" s="121"/>
      <c r="S57" s="120"/>
      <c r="T57" s="120"/>
      <c r="U57" s="120" t="s">
        <v>179</v>
      </c>
      <c r="V57" s="120"/>
      <c r="W57" s="120"/>
      <c r="X57" s="122"/>
      <c r="Y57" s="122"/>
    </row>
    <row r="58" spans="9:25" ht="19.5" customHeight="1" thickBot="1">
      <c r="I58" s="131"/>
      <c r="J58" s="127"/>
      <c r="K58" s="79" t="s">
        <v>180</v>
      </c>
      <c r="L58" s="79" t="str">
        <f>'[1]決勝トーナメント表'!M58</f>
        <v>FOSTA</v>
      </c>
      <c r="M58" s="79"/>
      <c r="N58" s="79"/>
      <c r="O58" s="79"/>
      <c r="Q58" s="120"/>
      <c r="R58" s="121">
        <v>0.4166666666666667</v>
      </c>
      <c r="S58" s="120" t="s">
        <v>126</v>
      </c>
      <c r="T58" s="120"/>
      <c r="U58" s="120" t="s">
        <v>127</v>
      </c>
      <c r="V58" s="120"/>
      <c r="W58" s="120" t="s">
        <v>128</v>
      </c>
      <c r="X58" s="122" t="s">
        <v>129</v>
      </c>
      <c r="Y58" s="122" t="s">
        <v>129</v>
      </c>
    </row>
    <row r="59" spans="9:25" ht="19.5" customHeight="1" thickTop="1">
      <c r="I59" s="132"/>
      <c r="J59" s="125"/>
      <c r="K59" s="79"/>
      <c r="L59" s="79"/>
      <c r="M59" s="79"/>
      <c r="N59" s="79"/>
      <c r="O59" s="79"/>
      <c r="Q59" s="120"/>
      <c r="R59" s="121">
        <v>0.4791666666666667</v>
      </c>
      <c r="S59" s="120" t="s">
        <v>130</v>
      </c>
      <c r="T59" s="120"/>
      <c r="U59" s="120" t="s">
        <v>127</v>
      </c>
      <c r="V59" s="120"/>
      <c r="W59" s="120" t="s">
        <v>131</v>
      </c>
      <c r="X59" s="122" t="s">
        <v>129</v>
      </c>
      <c r="Y59" s="122" t="s">
        <v>129</v>
      </c>
    </row>
    <row r="60" spans="9:25" ht="19.5" customHeight="1" thickBot="1">
      <c r="I60" s="133"/>
      <c r="J60" s="50" t="s">
        <v>132</v>
      </c>
      <c r="Q60" s="120"/>
      <c r="R60" s="121">
        <v>0.5416666666666666</v>
      </c>
      <c r="S60" s="120" t="s">
        <v>133</v>
      </c>
      <c r="T60" s="120"/>
      <c r="U60" s="120" t="s">
        <v>127</v>
      </c>
      <c r="V60" s="120"/>
      <c r="W60" s="120" t="s">
        <v>134</v>
      </c>
      <c r="X60" s="122" t="s">
        <v>129</v>
      </c>
      <c r="Y60" s="122" t="s">
        <v>129</v>
      </c>
    </row>
    <row r="61" spans="10:25" ht="19.5" customHeight="1" thickTop="1">
      <c r="J61" s="97"/>
      <c r="Q61" s="120"/>
      <c r="R61" s="121">
        <v>0.6041666666666666</v>
      </c>
      <c r="S61" s="120" t="s">
        <v>135</v>
      </c>
      <c r="T61" s="120"/>
      <c r="U61" s="120" t="s">
        <v>127</v>
      </c>
      <c r="V61" s="120"/>
      <c r="W61" s="120" t="s">
        <v>136</v>
      </c>
      <c r="X61" s="122" t="s">
        <v>129</v>
      </c>
      <c r="Y61" s="122" t="s">
        <v>129</v>
      </c>
    </row>
    <row r="62" spans="10:25" ht="19.5" customHeight="1">
      <c r="J62" s="58"/>
      <c r="K62" s="79" t="s">
        <v>137</v>
      </c>
      <c r="L62" s="79" t="str">
        <f>'[1]決勝トーナメント表'!M62</f>
        <v>長浜FAC</v>
      </c>
      <c r="M62" s="79"/>
      <c r="N62" s="79"/>
      <c r="O62" s="79"/>
      <c r="Q62" s="120"/>
      <c r="R62" s="121"/>
      <c r="S62" s="120"/>
      <c r="T62" s="120"/>
      <c r="U62" s="120"/>
      <c r="V62" s="120"/>
      <c r="W62" s="120"/>
      <c r="X62" s="122"/>
      <c r="Y62" s="122"/>
    </row>
    <row r="63" spans="11:15" ht="19.5" customHeight="1">
      <c r="K63" s="79"/>
      <c r="L63" s="79"/>
      <c r="M63" s="79"/>
      <c r="N63" s="79"/>
      <c r="O63" s="79"/>
    </row>
    <row r="64" spans="11:15" ht="19.5" customHeight="1">
      <c r="K64" s="123"/>
      <c r="L64" s="123"/>
      <c r="M64" s="123"/>
      <c r="N64" s="123"/>
      <c r="O64" s="123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85">
    <mergeCell ref="K62:K63"/>
    <mergeCell ref="L62:O63"/>
    <mergeCell ref="Y16:Y17"/>
    <mergeCell ref="Y12:Y13"/>
    <mergeCell ref="X12:X13"/>
    <mergeCell ref="X40:X41"/>
    <mergeCell ref="Y40:Y41"/>
    <mergeCell ref="K46:K47"/>
    <mergeCell ref="K50:K51"/>
    <mergeCell ref="K54:K55"/>
    <mergeCell ref="L54:O55"/>
    <mergeCell ref="J12:J13"/>
    <mergeCell ref="K2:K3"/>
    <mergeCell ref="I24:I25"/>
    <mergeCell ref="D26:D27"/>
    <mergeCell ref="K26:K27"/>
    <mergeCell ref="L2:O3"/>
    <mergeCell ref="J4:J5"/>
    <mergeCell ref="K6:K7"/>
    <mergeCell ref="L6:O7"/>
    <mergeCell ref="X6:X7"/>
    <mergeCell ref="Y6:Y7"/>
    <mergeCell ref="I8:I9"/>
    <mergeCell ref="X8:X9"/>
    <mergeCell ref="Y8:Y9"/>
    <mergeCell ref="K10:K11"/>
    <mergeCell ref="L10:O11"/>
    <mergeCell ref="X10:X11"/>
    <mergeCell ref="Y10:Y11"/>
    <mergeCell ref="K14:K15"/>
    <mergeCell ref="L14:O15"/>
    <mergeCell ref="H16:H17"/>
    <mergeCell ref="X16:X17"/>
    <mergeCell ref="K18:K19"/>
    <mergeCell ref="L18:O19"/>
    <mergeCell ref="X18:X19"/>
    <mergeCell ref="Y18:Y19"/>
    <mergeCell ref="J20:J21"/>
    <mergeCell ref="X20:X21"/>
    <mergeCell ref="Y20:Y21"/>
    <mergeCell ref="K22:K23"/>
    <mergeCell ref="L22:O23"/>
    <mergeCell ref="X22:X23"/>
    <mergeCell ref="Y22:Y23"/>
    <mergeCell ref="L26:O27"/>
    <mergeCell ref="J28:J29"/>
    <mergeCell ref="X28:X29"/>
    <mergeCell ref="Y28:Y29"/>
    <mergeCell ref="L30:O31"/>
    <mergeCell ref="X30:X31"/>
    <mergeCell ref="Y30:Y31"/>
    <mergeCell ref="A32:A33"/>
    <mergeCell ref="C32:C33"/>
    <mergeCell ref="E32:E33"/>
    <mergeCell ref="G32:H33"/>
    <mergeCell ref="X32:X33"/>
    <mergeCell ref="Y32:Y33"/>
    <mergeCell ref="K30:K31"/>
    <mergeCell ref="L34:O35"/>
    <mergeCell ref="X34:X35"/>
    <mergeCell ref="Y34:Y35"/>
    <mergeCell ref="J36:J37"/>
    <mergeCell ref="K34:K35"/>
    <mergeCell ref="Y42:Y43"/>
    <mergeCell ref="J44:J45"/>
    <mergeCell ref="D38:D39"/>
    <mergeCell ref="K38:K39"/>
    <mergeCell ref="L38:O39"/>
    <mergeCell ref="I40:I41"/>
    <mergeCell ref="K42:K43"/>
    <mergeCell ref="J60:J61"/>
    <mergeCell ref="L50:O51"/>
    <mergeCell ref="X50:X51"/>
    <mergeCell ref="Y50:Y51"/>
    <mergeCell ref="J52:J53"/>
    <mergeCell ref="A1:AA1"/>
    <mergeCell ref="I56:I57"/>
    <mergeCell ref="K58:K59"/>
    <mergeCell ref="L58:O59"/>
    <mergeCell ref="L46:O47"/>
    <mergeCell ref="H48:H49"/>
    <mergeCell ref="X48:X49"/>
    <mergeCell ref="Y48:Y49"/>
    <mergeCell ref="L42:O43"/>
    <mergeCell ref="X42:X4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9900C009</dc:creator>
  <cp:keywords/>
  <dc:description/>
  <cp:lastModifiedBy>9900C005</cp:lastModifiedBy>
  <cp:lastPrinted>2015-05-05T10:44:10Z</cp:lastPrinted>
  <dcterms:created xsi:type="dcterms:W3CDTF">2015-05-04T08:43:00Z</dcterms:created>
  <dcterms:modified xsi:type="dcterms:W3CDTF">2015-05-05T10:44:13Z</dcterms:modified>
  <cp:category/>
  <cp:version/>
  <cp:contentType/>
  <cp:contentStatus/>
</cp:coreProperties>
</file>